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PC\Desktop\INFORMACION FINANCIERA 2DO T 2003\"/>
    </mc:Choice>
  </mc:AlternateContent>
  <xr:revisionPtr revIDLastSave="0" documentId="13_ncr:1_{D0387E70-6B9B-4420-A51D-E669CD036415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  <definedName name="_xlnm.Print_Area" localSheetId="3">CFG!$A$1:$G$57</definedName>
  </definedNames>
  <calcPr calcId="191028"/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G38" i="5" s="1"/>
  <c r="D37" i="5"/>
  <c r="G37" i="5" s="1"/>
  <c r="G36" i="5" s="1"/>
  <c r="F36" i="5"/>
  <c r="E36" i="5"/>
  <c r="C36" i="5"/>
  <c r="B36" i="5"/>
  <c r="D34" i="5"/>
  <c r="G34" i="5" s="1"/>
  <c r="D33" i="5"/>
  <c r="G33" i="5" s="1"/>
  <c r="G32" i="5"/>
  <c r="D32" i="5"/>
  <c r="D31" i="5"/>
  <c r="G31" i="5" s="1"/>
  <c r="G30" i="5"/>
  <c r="D30" i="5"/>
  <c r="D29" i="5"/>
  <c r="G29" i="5" s="1"/>
  <c r="G28" i="5"/>
  <c r="D28" i="5"/>
  <c r="D27" i="5"/>
  <c r="G27" i="5" s="1"/>
  <c r="G26" i="5"/>
  <c r="D26" i="5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D16" i="5" s="1"/>
  <c r="D17" i="5"/>
  <c r="G17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G6" i="5" s="1"/>
  <c r="F6" i="5"/>
  <c r="E6" i="5"/>
  <c r="C6" i="5"/>
  <c r="B6" i="5"/>
  <c r="D59" i="4"/>
  <c r="G59" i="4" s="1"/>
  <c r="D58" i="4"/>
  <c r="G58" i="4" s="1"/>
  <c r="D57" i="4"/>
  <c r="G57" i="4" s="1"/>
  <c r="D56" i="4"/>
  <c r="G56" i="4" s="1"/>
  <c r="D8" i="4"/>
  <c r="G8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7" i="4"/>
  <c r="G7" i="4" s="1"/>
  <c r="F83" i="4"/>
  <c r="E83" i="4"/>
  <c r="C83" i="4"/>
  <c r="B83" i="4"/>
  <c r="D81" i="4"/>
  <c r="G81" i="4" s="1"/>
  <c r="D79" i="4"/>
  <c r="G79" i="4" s="1"/>
  <c r="D77" i="4"/>
  <c r="G77" i="4" s="1"/>
  <c r="D75" i="4"/>
  <c r="G75" i="4" s="1"/>
  <c r="D73" i="4"/>
  <c r="G73" i="4" s="1"/>
  <c r="D71" i="4"/>
  <c r="G71" i="4" s="1"/>
  <c r="D69" i="4"/>
  <c r="G69" i="4" s="1"/>
  <c r="D14" i="8"/>
  <c r="G14" i="8" s="1"/>
  <c r="D12" i="8"/>
  <c r="G12" i="8" s="1"/>
  <c r="D10" i="8"/>
  <c r="G10" i="8" s="1"/>
  <c r="D8" i="8"/>
  <c r="G8" i="8" s="1"/>
  <c r="D6" i="8"/>
  <c r="G6" i="8" s="1"/>
  <c r="D76" i="6"/>
  <c r="G76" i="6" s="1"/>
  <c r="G75" i="6"/>
  <c r="D75" i="6"/>
  <c r="D74" i="6"/>
  <c r="G74" i="6" s="1"/>
  <c r="G73" i="6"/>
  <c r="D73" i="6"/>
  <c r="D72" i="6"/>
  <c r="G72" i="6" s="1"/>
  <c r="G71" i="6"/>
  <c r="D71" i="6"/>
  <c r="D70" i="6"/>
  <c r="G70" i="6" s="1"/>
  <c r="F69" i="6"/>
  <c r="E69" i="6"/>
  <c r="D69" i="6"/>
  <c r="G69" i="6" s="1"/>
  <c r="C69" i="6"/>
  <c r="B69" i="6"/>
  <c r="D68" i="6"/>
  <c r="G68" i="6" s="1"/>
  <c r="G67" i="6"/>
  <c r="D67" i="6"/>
  <c r="D66" i="6"/>
  <c r="G66" i="6" s="1"/>
  <c r="F65" i="6"/>
  <c r="E65" i="6"/>
  <c r="D65" i="6"/>
  <c r="G65" i="6" s="1"/>
  <c r="C65" i="6"/>
  <c r="B65" i="6"/>
  <c r="D64" i="6"/>
  <c r="G64" i="6" s="1"/>
  <c r="G63" i="6"/>
  <c r="D63" i="6"/>
  <c r="D62" i="6"/>
  <c r="G62" i="6" s="1"/>
  <c r="G61" i="6"/>
  <c r="D61" i="6"/>
  <c r="D60" i="6"/>
  <c r="G60" i="6" s="1"/>
  <c r="G59" i="6"/>
  <c r="D59" i="6"/>
  <c r="D58" i="6"/>
  <c r="G58" i="6" s="1"/>
  <c r="F57" i="6"/>
  <c r="E57" i="6"/>
  <c r="D57" i="6"/>
  <c r="G57" i="6" s="1"/>
  <c r="C57" i="6"/>
  <c r="B57" i="6"/>
  <c r="D56" i="6"/>
  <c r="G56" i="6" s="1"/>
  <c r="G55" i="6"/>
  <c r="D55" i="6"/>
  <c r="D54" i="6"/>
  <c r="G54" i="6" s="1"/>
  <c r="F53" i="6"/>
  <c r="E53" i="6"/>
  <c r="D53" i="6"/>
  <c r="G53" i="6" s="1"/>
  <c r="C53" i="6"/>
  <c r="B53" i="6"/>
  <c r="D52" i="6"/>
  <c r="G52" i="6" s="1"/>
  <c r="G51" i="6"/>
  <c r="D51" i="6"/>
  <c r="D50" i="6"/>
  <c r="G50" i="6" s="1"/>
  <c r="G49" i="6"/>
  <c r="D49" i="6"/>
  <c r="D48" i="6"/>
  <c r="G48" i="6" s="1"/>
  <c r="G47" i="6"/>
  <c r="D47" i="6"/>
  <c r="D46" i="6"/>
  <c r="G46" i="6" s="1"/>
  <c r="G45" i="6"/>
  <c r="D45" i="6"/>
  <c r="D44" i="6"/>
  <c r="G44" i="6" s="1"/>
  <c r="F43" i="6"/>
  <c r="E43" i="6"/>
  <c r="D43" i="6"/>
  <c r="G43" i="6" s="1"/>
  <c r="C43" i="6"/>
  <c r="B43" i="6"/>
  <c r="D42" i="6"/>
  <c r="G42" i="6" s="1"/>
  <c r="G41" i="6"/>
  <c r="D41" i="6"/>
  <c r="D40" i="6"/>
  <c r="G40" i="6" s="1"/>
  <c r="G39" i="6"/>
  <c r="D39" i="6"/>
  <c r="D38" i="6"/>
  <c r="G38" i="6" s="1"/>
  <c r="G37" i="6"/>
  <c r="D37" i="6"/>
  <c r="D36" i="6"/>
  <c r="G36" i="6" s="1"/>
  <c r="G35" i="6"/>
  <c r="D35" i="6"/>
  <c r="D34" i="6"/>
  <c r="G34" i="6" s="1"/>
  <c r="F33" i="6"/>
  <c r="E33" i="6"/>
  <c r="D33" i="6"/>
  <c r="G33" i="6" s="1"/>
  <c r="C33" i="6"/>
  <c r="B33" i="6"/>
  <c r="D32" i="6"/>
  <c r="G32" i="6" s="1"/>
  <c r="G31" i="6"/>
  <c r="D31" i="6"/>
  <c r="D30" i="6"/>
  <c r="G30" i="6" s="1"/>
  <c r="G29" i="6"/>
  <c r="D29" i="6"/>
  <c r="D28" i="6"/>
  <c r="G28" i="6" s="1"/>
  <c r="G27" i="6"/>
  <c r="D27" i="6"/>
  <c r="D26" i="6"/>
  <c r="G26" i="6" s="1"/>
  <c r="G25" i="6"/>
  <c r="D25" i="6"/>
  <c r="D24" i="6"/>
  <c r="G24" i="6" s="1"/>
  <c r="F23" i="6"/>
  <c r="E23" i="6"/>
  <c r="D23" i="6"/>
  <c r="G23" i="6" s="1"/>
  <c r="C23" i="6"/>
  <c r="B23" i="6"/>
  <c r="D22" i="6"/>
  <c r="G22" i="6" s="1"/>
  <c r="G21" i="6"/>
  <c r="D21" i="6"/>
  <c r="D20" i="6"/>
  <c r="G20" i="6" s="1"/>
  <c r="G19" i="6"/>
  <c r="D19" i="6"/>
  <c r="D18" i="6"/>
  <c r="G18" i="6" s="1"/>
  <c r="G17" i="6"/>
  <c r="D17" i="6"/>
  <c r="D16" i="6"/>
  <c r="G16" i="6" s="1"/>
  <c r="G15" i="6"/>
  <c r="D15" i="6"/>
  <c r="D14" i="6"/>
  <c r="G14" i="6" s="1"/>
  <c r="F13" i="6"/>
  <c r="E13" i="6"/>
  <c r="D13" i="6"/>
  <c r="G13" i="6" s="1"/>
  <c r="C13" i="6"/>
  <c r="B13" i="6"/>
  <c r="D12" i="6"/>
  <c r="G12" i="6" s="1"/>
  <c r="G11" i="6"/>
  <c r="D11" i="6"/>
  <c r="D10" i="6"/>
  <c r="G10" i="6" s="1"/>
  <c r="G9" i="6"/>
  <c r="D9" i="6"/>
  <c r="D8" i="6"/>
  <c r="G8" i="6" s="1"/>
  <c r="G7" i="6"/>
  <c r="D7" i="6"/>
  <c r="D6" i="6"/>
  <c r="G6" i="6" s="1"/>
  <c r="F5" i="6"/>
  <c r="F77" i="6" s="1"/>
  <c r="E5" i="6"/>
  <c r="E77" i="6" s="1"/>
  <c r="D5" i="6"/>
  <c r="G5" i="6" s="1"/>
  <c r="C5" i="6"/>
  <c r="C77" i="6" s="1"/>
  <c r="B5" i="6"/>
  <c r="B77" i="6" s="1"/>
  <c r="D36" i="5" l="1"/>
  <c r="G25" i="5"/>
  <c r="D25" i="5"/>
  <c r="G18" i="5"/>
  <c r="G16" i="5" s="1"/>
  <c r="D6" i="5"/>
  <c r="D83" i="4"/>
  <c r="G83" i="4"/>
  <c r="G77" i="6"/>
  <c r="D77" i="6"/>
</calcChain>
</file>

<file path=xl/sharedStrings.xml><?xml version="1.0" encoding="utf-8"?>
<sst xmlns="http://schemas.openxmlformats.org/spreadsheetml/2006/main" count="235" uniqueCount="174">
  <si>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</si>
  <si>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</si>
  <si>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</si>
  <si>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</si>
  <si>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</si>
  <si>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</si>
  <si>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</si>
  <si>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</si>
  <si>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</si>
  <si>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</si>
  <si>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</si>
  <si>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</si>
  <si>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</si>
  <si>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</si>
  <si>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</si>
  <si>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</si>
  <si>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</si>
  <si>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</si>
  <si>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</si>
  <si>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</si>
  <si>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</si>
  <si>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</si>
  <si>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</si>
  <si>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</si>
  <si>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</si>
  <si>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</si>
  <si>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</si>
  <si>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</si>
  <si>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</si>
  <si>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</si>
  <si>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</si>
  <si>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</si>
  <si>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</si>
  <si>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</si>
  <si>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</si>
  <si>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</si>
  <si>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</si>
  <si>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</si>
  <si>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</si>
  <si>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</si>
  <si>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</si>
  <si>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</si>
  <si>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</si>
  <si>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</si>
  <si>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</si>
  <si>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</si>
  <si>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</si>
  <si>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</si>
  <si>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</si>
  <si>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</si>
  <si>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</si>
  <si>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</si>
  <si>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</si>
  <si>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</si>
  <si>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</si>
  <si>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</si>
  <si>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</si>
  <si>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</si>
  <si>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</si>
  <si>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</si>
  <si>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</si>
  <si>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</si>
  <si>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</si>
  <si>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</si>
  <si>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</si>
  <si>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</si>
  <si>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</si>
  <si>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</si>
  <si>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</si>
  <si>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</si>
  <si>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</si>
  <si>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</si>
  <si>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</si>
  <si>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</si>
  <si>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</si>
  <si>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</si>
  <si>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</si>
  <si>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</si>
  <si>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</si>
  <si>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</si>
  <si>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</si>
  <si>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</si>
  <si>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</si>
  <si>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</si>
  <si>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</si>
  <si>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</si>
  <si>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</si>
  <si>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</si>
  <si>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</si>
  <si>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</si>
  <si>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</si>
  <si>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</si>
  <si>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</si>
  <si>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</si>
  <si>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</si>
  <si>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</si>
  <si>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</si>
  <si>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</si>
  <si>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</si>
  <si>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</si>
  <si>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</si>
  <si>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</si>
  <si>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</si>
  <si>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</si>
  <si>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</si>
  <si>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</si>
  <si>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</si>
  <si>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</si>
  <si>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</si>
  <si>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</si>
  <si>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</si>
  <si>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</si>
  <si>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</si>
  <si>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</si>
  <si>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</si>
  <si>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</si>
  <si>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</si>
  <si>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</si>
  <si>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</si>
  <si>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</si>
  <si>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</si>
  <si>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</si>
  <si>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</si>
  <si>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</si>
  <si>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</si>
  <si>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</si>
  <si>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</si>
  <si>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</si>
  <si>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Municipio de Tarimoro, Gto.
Estado Analítico del Ejercicio del Presupuesto de Egresos
Clasificación por Objeto del Gasto (Capítulo y Concepto)
Del 1 de Enero al 30 de Junio de 2023</t>
  </si>
  <si>
    <t>“Bajo protesta de decir verdad declaramos que los Estados Financieros y sus notas, son razonablemente correctos y son responsabilidad del emisor”</t>
  </si>
  <si>
    <t>Municipio de Tarimoro, Gto.
Estado Analítico del Ejercicio del Presupuesto de Egresos
Clasificación Económica (por Tipo de Gasto)
Del 1 de Enero al 30 de Junio de 2023</t>
  </si>
  <si>
    <t>Municipio de Tarimoro, Gto.
Estado Analítico del Ejercicio del Presupuesto de Egresos
Clasificación Administrativa (Poderes)
Del 1 de Enero al 30 de Junio de 2023</t>
  </si>
  <si>
    <t>Municipio de Tarimoro, Gto.
Estado Analítico del Ejercicio del Presupuesto de Egresos
Clasificación Administrativa (Sector Paraestatal)
Del 1 de Enero al 30 de Junio de 2023</t>
  </si>
  <si>
    <t>Municipio de Tarimoro, Gto.
Estado Analítico del Ejercicio del Presupuesto de Egresos
Clasificación Administrativa
Del 1 de Enero al 30 de Junio de 2023</t>
  </si>
  <si>
    <t>31111M390010000 PRESIDENTE</t>
  </si>
  <si>
    <t>31111M390020000 SINDICO</t>
  </si>
  <si>
    <t>31111M390030000 REGIDORES</t>
  </si>
  <si>
    <t>31111M390040000 DESPACHO DEL PRESIDENTE</t>
  </si>
  <si>
    <t>31111M390050000 DESPACHO DEL SECRETARIO</t>
  </si>
  <si>
    <t>31111M390060000 SECRETARIA DEL AYUNTAMIE</t>
  </si>
  <si>
    <t>31111M390070000 TESORERIA MUNICIPAL</t>
  </si>
  <si>
    <t>31111M390080000 DIRECCION CATASTRO IMPUE</t>
  </si>
  <si>
    <t>31111M390090000 DIRECCION FISCALIZACION</t>
  </si>
  <si>
    <t>31111M390100000 CONTRALORIA MUNICIPAL</t>
  </si>
  <si>
    <t>31111M390110000 DIRECCION DE OBRA PUBLCA</t>
  </si>
  <si>
    <t>31111M390120000 DESESARROLLO URBANO- ECO</t>
  </si>
  <si>
    <t>31111M390130100 DESPACHO DIRECC SERVICIO</t>
  </si>
  <si>
    <t>31111M390130200 DEPARTAMENTO ALUMBRADO P</t>
  </si>
  <si>
    <t>31111M390130300 DEPARTAMENTO DE LIMPIA</t>
  </si>
  <si>
    <t>31111M390130400 DEPARTAMENTO PARQUES Y J</t>
  </si>
  <si>
    <t>31111M390130500 DEPARTAMENTO RASTRO MUNI</t>
  </si>
  <si>
    <t>31111M390130600 DEPARTAMENTO PANTEONES</t>
  </si>
  <si>
    <t>31111M390140000 OFICIALIA MAYOR</t>
  </si>
  <si>
    <t>31111M390150000 JUZGADO ADMINISTRATIVO M</t>
  </si>
  <si>
    <t>31111M390160000 DIRECCION DE COMUNICACIO</t>
  </si>
  <si>
    <t>31111M390170000 ACCSESO A LA INFORMACION</t>
  </si>
  <si>
    <t>31111M390180000 DELEGADOS MUNICIPALES</t>
  </si>
  <si>
    <t>31111M390190000 DIRECCION DE JURIDICO</t>
  </si>
  <si>
    <t>31111M390200000 DIRECCION EDUACION CIVIC</t>
  </si>
  <si>
    <t>31111M390210000 DIRECCION DE SISTEMAS</t>
  </si>
  <si>
    <t>31111M390220000 DIRECCION ACCION DEPORTI</t>
  </si>
  <si>
    <t>31111M390230000 DIRECCION DE PLANEACION</t>
  </si>
  <si>
    <t>31111M390240000 DIRECCION DESARROLLO SOC</t>
  </si>
  <si>
    <t>31111M390250000 DIRECCION DESARROLLO AGR</t>
  </si>
  <si>
    <t>31111M390260000 DIRECCION DESARROLLO RUR</t>
  </si>
  <si>
    <t>31111M390270000 DIRECCION DE PROTECCION</t>
  </si>
  <si>
    <t>31111M390280000 DIRECCION DE SEGURIDAD P</t>
  </si>
  <si>
    <t>31111M390290000 DIRECCION DE DESARROLLO</t>
  </si>
  <si>
    <t>31111M390300000 DIRECCION DE CASA DE LA</t>
  </si>
  <si>
    <t>31111M390310000 SRIA EJEC SIST PROT DER</t>
  </si>
  <si>
    <t>31111M390320000 COORDINACION DE MEJORA R</t>
  </si>
  <si>
    <t>31111M390330000 COORDINACION DE DERECHOS</t>
  </si>
  <si>
    <t>31111M390340000 COORDINACION DE ATENCION</t>
  </si>
  <si>
    <t>Municipio de Tarimoro, Gto.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</si>
</sst>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 wrapText="1"/>
    </xf>
    <xf numFmtId="4" fontId="2" fillId="0" borderId="7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8" xfId="0" applyFont="1" applyBorder="1" applyProtection="1">
      <protection locked="0"/>
    </xf>
    <xf numFmtId="4" fontId="6" fillId="0" borderId="3" xfId="0" applyNumberFormat="1" applyFon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9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1" xfId="0" applyFont="1" applyBorder="1" applyAlignment="1">
      <alignment horizontal="left"/>
    </xf>
    <xf numFmtId="4" fontId="6" fillId="0" borderId="7" xfId="0" applyNumberFormat="1" applyFont="1" applyBorder="1" applyProtection="1">
      <protection locked="0"/>
    </xf>
    <xf numFmtId="4" fontId="6" fillId="0" borderId="9" xfId="0" applyNumberFormat="1" applyFont="1" applyBorder="1" applyProtection="1">
      <protection locked="0"/>
    </xf>
    <xf numFmtId="0" fontId="8" fillId="0" borderId="0" xfId="7" applyFont="1" applyAlignment="1" applyProtection="1">
      <alignment vertical="top"/>
      <protection locked="0"/>
    </xf>
    <xf numFmtId="0" fontId="2" fillId="0" borderId="0" xfId="8" applyFont="1" applyAlignment="1" applyProtection="1">
      <alignment horizontal="right"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6" fillId="2" borderId="9" xfId="9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 indent="2"/>
    </xf>
    <xf numFmtId="0" fontId="6" fillId="0" borderId="10" xfId="0" applyFont="1" applyBorder="1" applyAlignment="1" applyProtection="1">
      <alignment horizontal="left" indent="2"/>
      <protection locked="0"/>
    </xf>
    <xf numFmtId="0" fontId="2" fillId="0" borderId="1" xfId="0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6" fillId="0" borderId="10" xfId="0" applyFont="1" applyBorder="1" applyAlignment="1" applyProtection="1">
      <alignment horizontal="left" indent="1"/>
      <protection locked="0"/>
    </xf>
    <xf numFmtId="0" fontId="6" fillId="0" borderId="1" xfId="9" applyFont="1" applyBorder="1" applyAlignment="1" applyProtection="1">
      <alignment horizontal="center" vertical="center" wrapText="1"/>
      <protection locked="0"/>
    </xf>
    <xf numFmtId="0" fontId="6" fillId="0" borderId="0" xfId="9" applyFont="1" applyBorder="1" applyAlignment="1" applyProtection="1">
      <alignment horizontal="center" vertical="center" wrapText="1"/>
      <protection locked="0"/>
    </xf>
    <xf numFmtId="0" fontId="6" fillId="0" borderId="2" xfId="9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6" fillId="0" borderId="4" xfId="0" applyFont="1" applyBorder="1" applyAlignment="1" applyProtection="1">
      <alignment horizontal="left" inden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0" xfId="0" applyBorder="1" applyAlignment="1" applyProtection="1">
      <alignment horizontal="left" indent="1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0</xdr:col>
      <xdr:colOff>687055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D194D9-67B6-487D-84F3-1121A35F7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68705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285750</xdr:colOff>
      <xdr:row>0</xdr:row>
      <xdr:rowOff>76200</xdr:rowOff>
    </xdr:from>
    <xdr:to>
      <xdr:col>6</xdr:col>
      <xdr:colOff>866774</xdr:colOff>
      <xdr:row>0</xdr:row>
      <xdr:rowOff>504825</xdr:rowOff>
    </xdr:to>
    <xdr:pic>
      <xdr:nvPicPr>
        <xdr:cNvPr id="3" name="il_fi">
          <a:extLst>
            <a:ext uri="{FF2B5EF4-FFF2-40B4-BE49-F238E27FC236}">
              <a16:creationId xmlns:a16="http://schemas.microsoft.com/office/drawing/2014/main" id="{32A8D211-8E8A-4457-A31D-296F5965B49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01150" y="76200"/>
          <a:ext cx="58102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171449</xdr:colOff>
      <xdr:row>81</xdr:row>
      <xdr:rowOff>57150</xdr:rowOff>
    </xdr:from>
    <xdr:to>
      <xdr:col>6</xdr:col>
      <xdr:colOff>828675</xdr:colOff>
      <xdr:row>87</xdr:row>
      <xdr:rowOff>57149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B111E58-67B7-43A8-AC4B-E935DDEF1681}"/>
            </a:ext>
          </a:extLst>
        </xdr:cNvPr>
        <xdr:cNvSpPr txBox="1"/>
      </xdr:nvSpPr>
      <xdr:spPr>
        <a:xfrm>
          <a:off x="171449" y="12287250"/>
          <a:ext cx="9572626" cy="857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Lic.</a:t>
          </a:r>
          <a:r>
            <a:rPr lang="es-MX" sz="1100" baseline="0"/>
            <a:t> Moisés  Maldonado López                                                                                                                                                              C.P. Cynthia Fuentes Rodríguez</a:t>
          </a:r>
        </a:p>
        <a:p>
          <a:r>
            <a:rPr lang="es-MX" sz="1100" baseline="0"/>
            <a:t>                Presidente Municipal                                                                                                                                                                              Tesorera Municipal</a:t>
          </a:r>
          <a:endParaRPr lang="es-MX" sz="1100"/>
        </a:p>
      </xdr:txBody>
    </xdr:sp>
    <xdr:clientData/>
  </xdr:twoCellAnchor>
  <xdr:twoCellAnchor>
    <xdr:from>
      <xdr:col>4</xdr:col>
      <xdr:colOff>228600</xdr:colOff>
      <xdr:row>83</xdr:row>
      <xdr:rowOff>114300</xdr:rowOff>
    </xdr:from>
    <xdr:to>
      <xdr:col>5</xdr:col>
      <xdr:colOff>1028700</xdr:colOff>
      <xdr:row>83</xdr:row>
      <xdr:rowOff>123825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6CD30FB-1E3D-4CB3-8BB5-0B5D467D43EC}"/>
            </a:ext>
          </a:extLst>
        </xdr:cNvPr>
        <xdr:cNvCxnSpPr/>
      </xdr:nvCxnSpPr>
      <xdr:spPr>
        <a:xfrm flipV="1">
          <a:off x="7048500" y="12630150"/>
          <a:ext cx="18478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83</xdr:row>
      <xdr:rowOff>114300</xdr:rowOff>
    </xdr:from>
    <xdr:to>
      <xdr:col>0</xdr:col>
      <xdr:colOff>2324100</xdr:colOff>
      <xdr:row>83</xdr:row>
      <xdr:rowOff>123825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2B5451D5-A4AD-4D7B-84E9-10AC5160BC67}"/>
            </a:ext>
          </a:extLst>
        </xdr:cNvPr>
        <xdr:cNvCxnSpPr/>
      </xdr:nvCxnSpPr>
      <xdr:spPr>
        <a:xfrm flipV="1">
          <a:off x="409575" y="12630150"/>
          <a:ext cx="19145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687055</xdr:colOff>
      <xdr:row>0</xdr:row>
      <xdr:rowOff>361950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1A81BC-CC76-4FA6-B5FA-B5970044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05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304800</xdr:colOff>
      <xdr:row>0</xdr:row>
      <xdr:rowOff>47625</xdr:rowOff>
    </xdr:from>
    <xdr:to>
      <xdr:col>6</xdr:col>
      <xdr:colOff>885824</xdr:colOff>
      <xdr:row>0</xdr:row>
      <xdr:rowOff>476250</xdr:rowOff>
    </xdr:to>
    <xdr:pic>
      <xdr:nvPicPr>
        <xdr:cNvPr id="3" name="il_fi">
          <a:extLst>
            <a:ext uri="{FF2B5EF4-FFF2-40B4-BE49-F238E27FC236}">
              <a16:creationId xmlns:a16="http://schemas.microsoft.com/office/drawing/2014/main" id="{DD20944D-796F-41A3-AE00-7C0B51CD05D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67700" y="47625"/>
          <a:ext cx="58102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95250</xdr:rowOff>
    </xdr:from>
    <xdr:to>
      <xdr:col>6</xdr:col>
      <xdr:colOff>657226</xdr:colOff>
      <xdr:row>28</xdr:row>
      <xdr:rowOff>95249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720A497-3060-46C5-BA4A-12B17F22A726}"/>
            </a:ext>
          </a:extLst>
        </xdr:cNvPr>
        <xdr:cNvSpPr txBox="1"/>
      </xdr:nvSpPr>
      <xdr:spPr>
        <a:xfrm>
          <a:off x="0" y="3038475"/>
          <a:ext cx="8620126" cy="857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Lic.</a:t>
          </a:r>
          <a:r>
            <a:rPr lang="es-MX" sz="1100" baseline="0"/>
            <a:t> Moisés  Maldonado                                                                                                                                           C.P. Cynthia Fuentes Rodríguez</a:t>
          </a:r>
        </a:p>
        <a:p>
          <a:r>
            <a:rPr lang="es-MX" sz="1100" baseline="0"/>
            <a:t>      Presidente Municipal                                                                                                                                                      Tesorera Municipal</a:t>
          </a:r>
          <a:endParaRPr lang="es-MX" sz="1100"/>
        </a:p>
      </xdr:txBody>
    </xdr:sp>
    <xdr:clientData/>
  </xdr:twoCellAnchor>
  <xdr:twoCellAnchor>
    <xdr:from>
      <xdr:col>4</xdr:col>
      <xdr:colOff>57150</xdr:colOff>
      <xdr:row>25</xdr:row>
      <xdr:rowOff>85725</xdr:rowOff>
    </xdr:from>
    <xdr:to>
      <xdr:col>5</xdr:col>
      <xdr:colOff>857250</xdr:colOff>
      <xdr:row>25</xdr:row>
      <xdr:rowOff>95250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E0EF54F-747A-4C8A-95AF-405BB7D18CD4}"/>
            </a:ext>
          </a:extLst>
        </xdr:cNvPr>
        <xdr:cNvCxnSpPr/>
      </xdr:nvCxnSpPr>
      <xdr:spPr>
        <a:xfrm flipV="1">
          <a:off x="5924550" y="3457575"/>
          <a:ext cx="18478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25</xdr:row>
      <xdr:rowOff>66675</xdr:rowOff>
    </xdr:from>
    <xdr:to>
      <xdr:col>0</xdr:col>
      <xdr:colOff>2000250</xdr:colOff>
      <xdr:row>25</xdr:row>
      <xdr:rowOff>76200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566539E5-12E8-4D6A-846B-A3A1856060E7}"/>
            </a:ext>
          </a:extLst>
        </xdr:cNvPr>
        <xdr:cNvCxnSpPr/>
      </xdr:nvCxnSpPr>
      <xdr:spPr>
        <a:xfrm flipV="1">
          <a:off x="85725" y="3438525"/>
          <a:ext cx="19145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687055</xdr:colOff>
      <xdr:row>0</xdr:row>
      <xdr:rowOff>361950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A935B7-8D4E-4744-9AFE-5D9D80F6D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05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257175</xdr:colOff>
      <xdr:row>0</xdr:row>
      <xdr:rowOff>104775</xdr:rowOff>
    </xdr:from>
    <xdr:to>
      <xdr:col>6</xdr:col>
      <xdr:colOff>838199</xdr:colOff>
      <xdr:row>0</xdr:row>
      <xdr:rowOff>533400</xdr:rowOff>
    </xdr:to>
    <xdr:pic>
      <xdr:nvPicPr>
        <xdr:cNvPr id="3" name="il_fi">
          <a:extLst>
            <a:ext uri="{FF2B5EF4-FFF2-40B4-BE49-F238E27FC236}">
              <a16:creationId xmlns:a16="http://schemas.microsoft.com/office/drawing/2014/main" id="{AA3B89CC-2978-4D41-8672-4FA5DD85890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96500" y="104775"/>
          <a:ext cx="58102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6</xdr:col>
      <xdr:colOff>962025</xdr:colOff>
      <xdr:row>93</xdr:row>
      <xdr:rowOff>142874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6996272-86FA-42BD-A3B7-4F48F4B6B044}"/>
            </a:ext>
          </a:extLst>
        </xdr:cNvPr>
        <xdr:cNvSpPr txBox="1"/>
      </xdr:nvSpPr>
      <xdr:spPr>
        <a:xfrm>
          <a:off x="0" y="15030450"/>
          <a:ext cx="9677400" cy="857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Lic.</a:t>
          </a:r>
          <a:r>
            <a:rPr lang="es-MX" sz="1100" baseline="0"/>
            <a:t> Moisés  Maldonado López                                                                                                                                                              C.P. Cynthia Fuentes Rodríguez</a:t>
          </a:r>
        </a:p>
        <a:p>
          <a:r>
            <a:rPr lang="es-MX" sz="1100" baseline="0"/>
            <a:t>                Presidente Municipal                                                                                                                                                                              Tesorera Municipal</a:t>
          </a:r>
          <a:endParaRPr lang="es-MX" sz="1100"/>
        </a:p>
      </xdr:txBody>
    </xdr:sp>
    <xdr:clientData/>
  </xdr:twoCellAnchor>
  <xdr:twoCellAnchor>
    <xdr:from>
      <xdr:col>4</xdr:col>
      <xdr:colOff>323850</xdr:colOff>
      <xdr:row>89</xdr:row>
      <xdr:rowOff>114300</xdr:rowOff>
    </xdr:from>
    <xdr:to>
      <xdr:col>6</xdr:col>
      <xdr:colOff>76200</xdr:colOff>
      <xdr:row>89</xdr:row>
      <xdr:rowOff>123825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14780B5-07A8-4D39-B4BD-24FCDF3FADEB}"/>
            </a:ext>
          </a:extLst>
        </xdr:cNvPr>
        <xdr:cNvCxnSpPr/>
      </xdr:nvCxnSpPr>
      <xdr:spPr>
        <a:xfrm flipV="1">
          <a:off x="6943725" y="15287625"/>
          <a:ext cx="18478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90</xdr:row>
      <xdr:rowOff>66675</xdr:rowOff>
    </xdr:from>
    <xdr:to>
      <xdr:col>0</xdr:col>
      <xdr:colOff>2114550</xdr:colOff>
      <xdr:row>90</xdr:row>
      <xdr:rowOff>76200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2DCB8425-3AEC-44AA-8D2D-8D4F4C4F5A1C}"/>
            </a:ext>
          </a:extLst>
        </xdr:cNvPr>
        <xdr:cNvCxnSpPr/>
      </xdr:nvCxnSpPr>
      <xdr:spPr>
        <a:xfrm flipV="1">
          <a:off x="200025" y="12954000"/>
          <a:ext cx="19145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687055</xdr:colOff>
      <xdr:row>0</xdr:row>
      <xdr:rowOff>361950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378559-89A1-485E-BC40-98E992CA6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05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342900</xdr:colOff>
      <xdr:row>0</xdr:row>
      <xdr:rowOff>104775</xdr:rowOff>
    </xdr:from>
    <xdr:to>
      <xdr:col>6</xdr:col>
      <xdr:colOff>923924</xdr:colOff>
      <xdr:row>0</xdr:row>
      <xdr:rowOff>533400</xdr:rowOff>
    </xdr:to>
    <xdr:pic>
      <xdr:nvPicPr>
        <xdr:cNvPr id="3" name="il_fi">
          <a:extLst>
            <a:ext uri="{FF2B5EF4-FFF2-40B4-BE49-F238E27FC236}">
              <a16:creationId xmlns:a16="http://schemas.microsoft.com/office/drawing/2014/main" id="{2D059464-B9E5-402A-AAA6-9613A195CB0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96500" y="104775"/>
          <a:ext cx="58102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38100</xdr:rowOff>
    </xdr:from>
    <xdr:to>
      <xdr:col>6</xdr:col>
      <xdr:colOff>704850</xdr:colOff>
      <xdr:row>56</xdr:row>
      <xdr:rowOff>133350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1C710C3-9916-4F22-A536-E1508B26271A}"/>
            </a:ext>
          </a:extLst>
        </xdr:cNvPr>
        <xdr:cNvSpPr txBox="1"/>
      </xdr:nvSpPr>
      <xdr:spPr>
        <a:xfrm>
          <a:off x="0" y="7924800"/>
          <a:ext cx="97059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Lic.</a:t>
          </a:r>
          <a:r>
            <a:rPr lang="es-MX" sz="1100" baseline="0"/>
            <a:t> Moisés  Maldonado López                                                                                                                                                              C.P. Cynthia Fuentes Rodríguez</a:t>
          </a:r>
        </a:p>
        <a:p>
          <a:r>
            <a:rPr lang="es-MX" sz="1100" baseline="0"/>
            <a:t>                Presidente Municipal                                                                                                                                                                              Tesorera Municipal</a:t>
          </a:r>
          <a:endParaRPr lang="es-MX" sz="1100"/>
        </a:p>
      </xdr:txBody>
    </xdr:sp>
    <xdr:clientData/>
  </xdr:twoCellAnchor>
  <xdr:twoCellAnchor>
    <xdr:from>
      <xdr:col>3</xdr:col>
      <xdr:colOff>1028700</xdr:colOff>
      <xdr:row>52</xdr:row>
      <xdr:rowOff>133350</xdr:rowOff>
    </xdr:from>
    <xdr:to>
      <xdr:col>5</xdr:col>
      <xdr:colOff>781050</xdr:colOff>
      <xdr:row>53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840D858-0636-4DFC-8FE8-B51F8BC4F5C7}"/>
            </a:ext>
          </a:extLst>
        </xdr:cNvPr>
        <xdr:cNvCxnSpPr/>
      </xdr:nvCxnSpPr>
      <xdr:spPr>
        <a:xfrm flipV="1">
          <a:off x="6886575" y="8305800"/>
          <a:ext cx="18478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52</xdr:row>
      <xdr:rowOff>76200</xdr:rowOff>
    </xdr:from>
    <xdr:to>
      <xdr:col>0</xdr:col>
      <xdr:colOff>2124075</xdr:colOff>
      <xdr:row>52</xdr:row>
      <xdr:rowOff>85725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F6A48FD4-01A9-404D-B638-C59A35845AF7}"/>
            </a:ext>
          </a:extLst>
        </xdr:cNvPr>
        <xdr:cNvCxnSpPr/>
      </xdr:nvCxnSpPr>
      <xdr:spPr>
        <a:xfrm flipV="1">
          <a:off x="209550" y="7448550"/>
          <a:ext cx="19145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showGridLines="0" view="pageBreakPreview" zoomScale="60" zoomScaleNormal="100" workbookViewId="0">
      <selection activeCell="I9" sqref="I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33" t="s">
        <v>128</v>
      </c>
      <c r="B1" s="29"/>
      <c r="C1" s="29"/>
      <c r="D1" s="29"/>
      <c r="E1" s="29"/>
      <c r="F1" s="29"/>
      <c r="G1" s="30"/>
    </row>
    <row r="2" spans="1:7" x14ac:dyDescent="0.2">
      <c r="A2" s="34"/>
      <c r="B2" s="17" t="s">
        <v>0</v>
      </c>
      <c r="C2" s="18"/>
      <c r="D2" s="18"/>
      <c r="E2" s="18"/>
      <c r="F2" s="19"/>
      <c r="G2" s="31" t="s">
        <v>1</v>
      </c>
    </row>
    <row r="3" spans="1:7" ht="24.95" customHeight="1" x14ac:dyDescent="0.2">
      <c r="A3" s="3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2"/>
    </row>
    <row r="4" spans="1:7" x14ac:dyDescent="0.2">
      <c r="A4" s="3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 t="s">
        <v>10</v>
      </c>
      <c r="B5" s="22">
        <f>SUM(B6:B12)</f>
        <v>91094182.640000015</v>
      </c>
      <c r="C5" s="22">
        <f>SUM(C6:C12)</f>
        <v>136300.70999999996</v>
      </c>
      <c r="D5" s="22">
        <f>B5+C5</f>
        <v>91230483.350000009</v>
      </c>
      <c r="E5" s="22">
        <f>SUM(E6:E12)</f>
        <v>37737246.850000001</v>
      </c>
      <c r="F5" s="22">
        <f>SUM(F6:F12)</f>
        <v>37737246.850000001</v>
      </c>
      <c r="G5" s="22">
        <f>D5-E5</f>
        <v>53493236.500000007</v>
      </c>
    </row>
    <row r="6" spans="1:7" x14ac:dyDescent="0.2">
      <c r="A6" s="37" t="s">
        <v>11</v>
      </c>
      <c r="B6" s="6">
        <v>47463515.770000003</v>
      </c>
      <c r="C6" s="6">
        <v>1239681.29</v>
      </c>
      <c r="D6" s="6">
        <f t="shared" ref="D6:D69" si="0">B6+C6</f>
        <v>48703197.060000002</v>
      </c>
      <c r="E6" s="6">
        <v>20388313.199999999</v>
      </c>
      <c r="F6" s="6">
        <v>20388313.199999999</v>
      </c>
      <c r="G6" s="6">
        <f t="shared" ref="G6:G69" si="1">D6-E6</f>
        <v>28314883.860000003</v>
      </c>
    </row>
    <row r="7" spans="1:7" x14ac:dyDescent="0.2">
      <c r="A7" s="37" t="s">
        <v>12</v>
      </c>
      <c r="B7" s="6">
        <v>12713878.66</v>
      </c>
      <c r="C7" s="6">
        <v>23986.48</v>
      </c>
      <c r="D7" s="6">
        <f t="shared" si="0"/>
        <v>12737865.140000001</v>
      </c>
      <c r="E7" s="6">
        <v>7748836.4800000004</v>
      </c>
      <c r="F7" s="6">
        <v>7748836.4800000004</v>
      </c>
      <c r="G7" s="6">
        <f t="shared" si="1"/>
        <v>4989028.66</v>
      </c>
    </row>
    <row r="8" spans="1:7" x14ac:dyDescent="0.2">
      <c r="A8" s="37" t="s">
        <v>13</v>
      </c>
      <c r="B8" s="6">
        <v>6471627.4199999999</v>
      </c>
      <c r="C8" s="6">
        <v>0</v>
      </c>
      <c r="D8" s="6">
        <f t="shared" si="0"/>
        <v>6471627.4199999999</v>
      </c>
      <c r="E8" s="6">
        <v>316240.61</v>
      </c>
      <c r="F8" s="6">
        <v>316240.61</v>
      </c>
      <c r="G8" s="6">
        <f t="shared" si="1"/>
        <v>6155386.8099999996</v>
      </c>
    </row>
    <row r="9" spans="1:7" x14ac:dyDescent="0.2">
      <c r="A9" s="37" t="s">
        <v>14</v>
      </c>
      <c r="B9" s="6">
        <v>3391035</v>
      </c>
      <c r="C9" s="6">
        <v>345000</v>
      </c>
      <c r="D9" s="6">
        <f t="shared" si="0"/>
        <v>3736035</v>
      </c>
      <c r="E9" s="6">
        <v>1659883.57</v>
      </c>
      <c r="F9" s="6">
        <v>1659883.57</v>
      </c>
      <c r="G9" s="6">
        <f t="shared" si="1"/>
        <v>2076151.43</v>
      </c>
    </row>
    <row r="10" spans="1:7" x14ac:dyDescent="0.2">
      <c r="A10" s="37" t="s">
        <v>15</v>
      </c>
      <c r="B10" s="6">
        <v>21054125.789999999</v>
      </c>
      <c r="C10" s="6">
        <v>-1472367.06</v>
      </c>
      <c r="D10" s="6">
        <f t="shared" si="0"/>
        <v>19581758.73</v>
      </c>
      <c r="E10" s="6">
        <v>7623972.9900000002</v>
      </c>
      <c r="F10" s="6">
        <v>7623972.9900000002</v>
      </c>
      <c r="G10" s="6">
        <f t="shared" si="1"/>
        <v>11957785.74</v>
      </c>
    </row>
    <row r="11" spans="1:7" x14ac:dyDescent="0.2">
      <c r="A11" s="37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7" t="s">
        <v>17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21" t="s">
        <v>18</v>
      </c>
      <c r="B13" s="23">
        <f>SUM(B14:B22)</f>
        <v>18813150</v>
      </c>
      <c r="C13" s="23">
        <f>SUM(C14:C22)</f>
        <v>673972.7</v>
      </c>
      <c r="D13" s="23">
        <f t="shared" si="0"/>
        <v>19487122.699999999</v>
      </c>
      <c r="E13" s="23">
        <f>SUM(E14:E22)</f>
        <v>6069029.5500000007</v>
      </c>
      <c r="F13" s="23">
        <f>SUM(F14:F22)</f>
        <v>6063540.9900000002</v>
      </c>
      <c r="G13" s="23">
        <f t="shared" si="1"/>
        <v>13418093.149999999</v>
      </c>
    </row>
    <row r="14" spans="1:7" x14ac:dyDescent="0.2">
      <c r="A14" s="37" t="s">
        <v>19</v>
      </c>
      <c r="B14" s="6">
        <v>2165200</v>
      </c>
      <c r="C14" s="6">
        <v>473000</v>
      </c>
      <c r="D14" s="6">
        <f t="shared" si="0"/>
        <v>2638200</v>
      </c>
      <c r="E14" s="6">
        <v>579923.19999999995</v>
      </c>
      <c r="F14" s="6">
        <v>579923.19999999995</v>
      </c>
      <c r="G14" s="6">
        <f t="shared" si="1"/>
        <v>2058276.8</v>
      </c>
    </row>
    <row r="15" spans="1:7" x14ac:dyDescent="0.2">
      <c r="A15" s="37" t="s">
        <v>20</v>
      </c>
      <c r="B15" s="6">
        <v>610000</v>
      </c>
      <c r="C15" s="6">
        <v>0</v>
      </c>
      <c r="D15" s="6">
        <f t="shared" si="0"/>
        <v>610000</v>
      </c>
      <c r="E15" s="6">
        <v>272125.05</v>
      </c>
      <c r="F15" s="6">
        <v>272125.05</v>
      </c>
      <c r="G15" s="6">
        <f t="shared" si="1"/>
        <v>337874.95</v>
      </c>
    </row>
    <row r="16" spans="1:7" x14ac:dyDescent="0.2">
      <c r="A16" s="37" t="s">
        <v>21</v>
      </c>
      <c r="B16" s="6">
        <v>220000</v>
      </c>
      <c r="C16" s="6">
        <v>-165748</v>
      </c>
      <c r="D16" s="6">
        <f t="shared" si="0"/>
        <v>54252</v>
      </c>
      <c r="E16" s="6">
        <v>3434.8</v>
      </c>
      <c r="F16" s="6">
        <v>3434.8</v>
      </c>
      <c r="G16" s="6">
        <f t="shared" si="1"/>
        <v>50817.2</v>
      </c>
    </row>
    <row r="17" spans="1:7" x14ac:dyDescent="0.2">
      <c r="A17" s="37" t="s">
        <v>22</v>
      </c>
      <c r="B17" s="6">
        <v>3344000</v>
      </c>
      <c r="C17" s="6">
        <v>-5000</v>
      </c>
      <c r="D17" s="6">
        <f t="shared" si="0"/>
        <v>3339000</v>
      </c>
      <c r="E17" s="6">
        <v>505950.27</v>
      </c>
      <c r="F17" s="6">
        <v>500461.71</v>
      </c>
      <c r="G17" s="6">
        <f t="shared" si="1"/>
        <v>2833049.73</v>
      </c>
    </row>
    <row r="18" spans="1:7" x14ac:dyDescent="0.2">
      <c r="A18" s="37" t="s">
        <v>23</v>
      </c>
      <c r="B18" s="6">
        <v>625000</v>
      </c>
      <c r="C18" s="6">
        <v>-10000</v>
      </c>
      <c r="D18" s="6">
        <f t="shared" si="0"/>
        <v>615000</v>
      </c>
      <c r="E18" s="6">
        <v>157474.01</v>
      </c>
      <c r="F18" s="6">
        <v>157474.01</v>
      </c>
      <c r="G18" s="6">
        <f t="shared" si="1"/>
        <v>457525.99</v>
      </c>
    </row>
    <row r="19" spans="1:7" x14ac:dyDescent="0.2">
      <c r="A19" s="37" t="s">
        <v>24</v>
      </c>
      <c r="B19" s="6">
        <v>8983150</v>
      </c>
      <c r="C19" s="6">
        <v>100000</v>
      </c>
      <c r="D19" s="6">
        <f t="shared" si="0"/>
        <v>9083150</v>
      </c>
      <c r="E19" s="6">
        <v>3693076.89</v>
      </c>
      <c r="F19" s="6">
        <v>3693076.89</v>
      </c>
      <c r="G19" s="6">
        <f t="shared" si="1"/>
        <v>5390073.1099999994</v>
      </c>
    </row>
    <row r="20" spans="1:7" x14ac:dyDescent="0.2">
      <c r="A20" s="37" t="s">
        <v>25</v>
      </c>
      <c r="B20" s="6">
        <v>997000</v>
      </c>
      <c r="C20" s="6">
        <v>-175000</v>
      </c>
      <c r="D20" s="6">
        <f t="shared" si="0"/>
        <v>822000</v>
      </c>
      <c r="E20" s="6">
        <v>66705.5</v>
      </c>
      <c r="F20" s="6">
        <v>66705.5</v>
      </c>
      <c r="G20" s="6">
        <f t="shared" si="1"/>
        <v>755294.5</v>
      </c>
    </row>
    <row r="21" spans="1:7" x14ac:dyDescent="0.2">
      <c r="A21" s="37" t="s">
        <v>26</v>
      </c>
      <c r="B21" s="6">
        <v>45000</v>
      </c>
      <c r="C21" s="6">
        <v>10000</v>
      </c>
      <c r="D21" s="6">
        <f t="shared" si="0"/>
        <v>55000</v>
      </c>
      <c r="E21" s="6">
        <v>0</v>
      </c>
      <c r="F21" s="6">
        <v>0</v>
      </c>
      <c r="G21" s="6">
        <f t="shared" si="1"/>
        <v>55000</v>
      </c>
    </row>
    <row r="22" spans="1:7" x14ac:dyDescent="0.2">
      <c r="A22" s="37" t="s">
        <v>27</v>
      </c>
      <c r="B22" s="6">
        <v>1823800</v>
      </c>
      <c r="C22" s="6">
        <v>446720.7</v>
      </c>
      <c r="D22" s="6">
        <f t="shared" si="0"/>
        <v>2270520.7000000002</v>
      </c>
      <c r="E22" s="6">
        <v>790339.83</v>
      </c>
      <c r="F22" s="6">
        <v>790339.83</v>
      </c>
      <c r="G22" s="6">
        <f t="shared" si="1"/>
        <v>1480180.87</v>
      </c>
    </row>
    <row r="23" spans="1:7" x14ac:dyDescent="0.2">
      <c r="A23" s="21" t="s">
        <v>28</v>
      </c>
      <c r="B23" s="23">
        <f>SUM(B24:B32)</f>
        <v>43384478</v>
      </c>
      <c r="C23" s="23">
        <f>SUM(C24:C32)</f>
        <v>12939990.460000001</v>
      </c>
      <c r="D23" s="23">
        <f t="shared" si="0"/>
        <v>56324468.460000001</v>
      </c>
      <c r="E23" s="23">
        <f>SUM(E24:E32)</f>
        <v>25135006.27</v>
      </c>
      <c r="F23" s="23">
        <f>SUM(F24:F32)</f>
        <v>25123174.27</v>
      </c>
      <c r="G23" s="23">
        <f t="shared" si="1"/>
        <v>31189462.190000001</v>
      </c>
    </row>
    <row r="24" spans="1:7" x14ac:dyDescent="0.2">
      <c r="A24" s="37" t="s">
        <v>29</v>
      </c>
      <c r="B24" s="6">
        <v>17003925</v>
      </c>
      <c r="C24" s="6">
        <v>0</v>
      </c>
      <c r="D24" s="6">
        <f t="shared" si="0"/>
        <v>17003925</v>
      </c>
      <c r="E24" s="6">
        <v>9246366.2400000002</v>
      </c>
      <c r="F24" s="6">
        <v>9246366.2400000002</v>
      </c>
      <c r="G24" s="6">
        <f t="shared" si="1"/>
        <v>7757558.7599999998</v>
      </c>
    </row>
    <row r="25" spans="1:7" x14ac:dyDescent="0.2">
      <c r="A25" s="37" t="s">
        <v>30</v>
      </c>
      <c r="B25" s="6">
        <v>2000000</v>
      </c>
      <c r="C25" s="6">
        <v>1800000</v>
      </c>
      <c r="D25" s="6">
        <f t="shared" si="0"/>
        <v>3800000</v>
      </c>
      <c r="E25" s="6">
        <v>1716823.78</v>
      </c>
      <c r="F25" s="6">
        <v>1716823.78</v>
      </c>
      <c r="G25" s="6">
        <f t="shared" si="1"/>
        <v>2083176.22</v>
      </c>
    </row>
    <row r="26" spans="1:7" x14ac:dyDescent="0.2">
      <c r="A26" s="37" t="s">
        <v>31</v>
      </c>
      <c r="B26" s="6">
        <v>1681000</v>
      </c>
      <c r="C26" s="6">
        <v>131947.79999999999</v>
      </c>
      <c r="D26" s="6">
        <f t="shared" si="0"/>
        <v>1812947.8</v>
      </c>
      <c r="E26" s="6">
        <v>145592.03</v>
      </c>
      <c r="F26" s="6">
        <v>145592.03</v>
      </c>
      <c r="G26" s="6">
        <f t="shared" si="1"/>
        <v>1667355.77</v>
      </c>
    </row>
    <row r="27" spans="1:7" x14ac:dyDescent="0.2">
      <c r="A27" s="37" t="s">
        <v>32</v>
      </c>
      <c r="B27" s="6">
        <v>998500</v>
      </c>
      <c r="C27" s="6">
        <v>189542.66</v>
      </c>
      <c r="D27" s="6">
        <f t="shared" si="0"/>
        <v>1188042.6599999999</v>
      </c>
      <c r="E27" s="6">
        <v>746260.73</v>
      </c>
      <c r="F27" s="6">
        <v>746260.73</v>
      </c>
      <c r="G27" s="6">
        <f t="shared" si="1"/>
        <v>441781.92999999993</v>
      </c>
    </row>
    <row r="28" spans="1:7" x14ac:dyDescent="0.2">
      <c r="A28" s="37" t="s">
        <v>33</v>
      </c>
      <c r="B28" s="6">
        <v>1807500</v>
      </c>
      <c r="C28" s="6">
        <v>250000</v>
      </c>
      <c r="D28" s="6">
        <f t="shared" si="0"/>
        <v>2057500</v>
      </c>
      <c r="E28" s="6">
        <v>495918.02</v>
      </c>
      <c r="F28" s="6">
        <v>484086.02</v>
      </c>
      <c r="G28" s="6">
        <f t="shared" si="1"/>
        <v>1561581.98</v>
      </c>
    </row>
    <row r="29" spans="1:7" x14ac:dyDescent="0.2">
      <c r="A29" s="37" t="s">
        <v>34</v>
      </c>
      <c r="B29" s="6">
        <v>925000</v>
      </c>
      <c r="C29" s="6">
        <v>-150000</v>
      </c>
      <c r="D29" s="6">
        <f t="shared" si="0"/>
        <v>775000</v>
      </c>
      <c r="E29" s="6">
        <v>150810.66</v>
      </c>
      <c r="F29" s="6">
        <v>150810.66</v>
      </c>
      <c r="G29" s="6">
        <f t="shared" si="1"/>
        <v>624189.34</v>
      </c>
    </row>
    <row r="30" spans="1:7" x14ac:dyDescent="0.2">
      <c r="A30" s="37" t="s">
        <v>35</v>
      </c>
      <c r="B30" s="6">
        <v>142500</v>
      </c>
      <c r="C30" s="6">
        <v>0</v>
      </c>
      <c r="D30" s="6">
        <f t="shared" si="0"/>
        <v>142500</v>
      </c>
      <c r="E30" s="6">
        <v>6340</v>
      </c>
      <c r="F30" s="6">
        <v>6340</v>
      </c>
      <c r="G30" s="6">
        <f t="shared" si="1"/>
        <v>136160</v>
      </c>
    </row>
    <row r="31" spans="1:7" x14ac:dyDescent="0.2">
      <c r="A31" s="37" t="s">
        <v>36</v>
      </c>
      <c r="B31" s="6">
        <v>13380831.539999999</v>
      </c>
      <c r="C31" s="6">
        <v>10048500</v>
      </c>
      <c r="D31" s="6">
        <f t="shared" si="0"/>
        <v>23429331.539999999</v>
      </c>
      <c r="E31" s="6">
        <v>10770275.83</v>
      </c>
      <c r="F31" s="6">
        <v>10770275.83</v>
      </c>
      <c r="G31" s="6">
        <f t="shared" si="1"/>
        <v>12659055.709999999</v>
      </c>
    </row>
    <row r="32" spans="1:7" x14ac:dyDescent="0.2">
      <c r="A32" s="37" t="s">
        <v>37</v>
      </c>
      <c r="B32" s="6">
        <v>5445221.46</v>
      </c>
      <c r="C32" s="6">
        <v>670000</v>
      </c>
      <c r="D32" s="6">
        <f t="shared" si="0"/>
        <v>6115221.46</v>
      </c>
      <c r="E32" s="6">
        <v>1856618.98</v>
      </c>
      <c r="F32" s="6">
        <v>1856618.98</v>
      </c>
      <c r="G32" s="6">
        <f t="shared" si="1"/>
        <v>4258602.4800000004</v>
      </c>
    </row>
    <row r="33" spans="1:7" x14ac:dyDescent="0.2">
      <c r="A33" s="21" t="s">
        <v>38</v>
      </c>
      <c r="B33" s="23">
        <f>SUM(B34:B42)</f>
        <v>16603294.49</v>
      </c>
      <c r="C33" s="23">
        <f>SUM(C34:C42)</f>
        <v>17884414.560000002</v>
      </c>
      <c r="D33" s="23">
        <f t="shared" si="0"/>
        <v>34487709.050000004</v>
      </c>
      <c r="E33" s="23">
        <f>SUM(E34:E42)</f>
        <v>8290470.5999999996</v>
      </c>
      <c r="F33" s="23">
        <f>SUM(F34:F42)</f>
        <v>8260470.5999999996</v>
      </c>
      <c r="G33" s="23">
        <f t="shared" si="1"/>
        <v>26197238.450000003</v>
      </c>
    </row>
    <row r="34" spans="1:7" x14ac:dyDescent="0.2">
      <c r="A34" s="37" t="s">
        <v>39</v>
      </c>
      <c r="B34" s="6">
        <v>7235000</v>
      </c>
      <c r="C34" s="6">
        <v>0</v>
      </c>
      <c r="D34" s="6">
        <f t="shared" si="0"/>
        <v>7235000</v>
      </c>
      <c r="E34" s="6">
        <v>3202500</v>
      </c>
      <c r="F34" s="6">
        <v>3202500</v>
      </c>
      <c r="G34" s="6">
        <f t="shared" si="1"/>
        <v>4032500</v>
      </c>
    </row>
    <row r="35" spans="1:7" x14ac:dyDescent="0.2">
      <c r="A35" s="37" t="s">
        <v>40</v>
      </c>
      <c r="B35" s="6">
        <v>0</v>
      </c>
      <c r="C35" s="6">
        <v>3540291.31</v>
      </c>
      <c r="D35" s="6">
        <f t="shared" si="0"/>
        <v>3540291.31</v>
      </c>
      <c r="E35" s="6">
        <v>1287378.6599999999</v>
      </c>
      <c r="F35" s="6">
        <v>1287378.6599999999</v>
      </c>
      <c r="G35" s="6">
        <f t="shared" si="1"/>
        <v>2252912.6500000004</v>
      </c>
    </row>
    <row r="36" spans="1:7" x14ac:dyDescent="0.2">
      <c r="A36" s="37" t="s">
        <v>41</v>
      </c>
      <c r="B36" s="6">
        <v>5939794.4900000002</v>
      </c>
      <c r="C36" s="6">
        <v>8727820</v>
      </c>
      <c r="D36" s="6">
        <f t="shared" si="0"/>
        <v>14667614.49</v>
      </c>
      <c r="E36" s="6">
        <v>668066</v>
      </c>
      <c r="F36" s="6">
        <v>638066</v>
      </c>
      <c r="G36" s="6">
        <f t="shared" si="1"/>
        <v>13999548.49</v>
      </c>
    </row>
    <row r="37" spans="1:7" x14ac:dyDescent="0.2">
      <c r="A37" s="37" t="s">
        <v>42</v>
      </c>
      <c r="B37" s="6">
        <v>3428500</v>
      </c>
      <c r="C37" s="6">
        <v>5616303.25</v>
      </c>
      <c r="D37" s="6">
        <f t="shared" si="0"/>
        <v>9044803.25</v>
      </c>
      <c r="E37" s="6">
        <v>3132525.94</v>
      </c>
      <c r="F37" s="6">
        <v>3132525.94</v>
      </c>
      <c r="G37" s="6">
        <f t="shared" si="1"/>
        <v>5912277.3100000005</v>
      </c>
    </row>
    <row r="38" spans="1:7" x14ac:dyDescent="0.2">
      <c r="A38" s="37" t="s">
        <v>43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</row>
    <row r="39" spans="1:7" x14ac:dyDescent="0.2">
      <c r="A39" s="37" t="s">
        <v>44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</row>
    <row r="40" spans="1:7" x14ac:dyDescent="0.2">
      <c r="A40" s="37" t="s">
        <v>45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</row>
    <row r="41" spans="1:7" x14ac:dyDescent="0.2">
      <c r="A41" s="37" t="s">
        <v>46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</row>
    <row r="42" spans="1:7" x14ac:dyDescent="0.2">
      <c r="A42" s="37" t="s">
        <v>47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</row>
    <row r="43" spans="1:7" x14ac:dyDescent="0.2">
      <c r="A43" s="21" t="s">
        <v>48</v>
      </c>
      <c r="B43" s="23">
        <f>SUM(B44:B52)</f>
        <v>710817</v>
      </c>
      <c r="C43" s="23">
        <f>SUM(C44:C52)</f>
        <v>4783712.49</v>
      </c>
      <c r="D43" s="23">
        <f t="shared" si="0"/>
        <v>5494529.4900000002</v>
      </c>
      <c r="E43" s="23">
        <f>SUM(E44:E52)</f>
        <v>3252444.69</v>
      </c>
      <c r="F43" s="23">
        <f>SUM(F44:F52)</f>
        <v>3252444.69</v>
      </c>
      <c r="G43" s="23">
        <f t="shared" si="1"/>
        <v>2242084.8000000003</v>
      </c>
    </row>
    <row r="44" spans="1:7" x14ac:dyDescent="0.2">
      <c r="A44" s="37" t="s">
        <v>49</v>
      </c>
      <c r="B44" s="6">
        <v>488500</v>
      </c>
      <c r="C44" s="6">
        <v>537500</v>
      </c>
      <c r="D44" s="6">
        <f t="shared" si="0"/>
        <v>1026000</v>
      </c>
      <c r="E44" s="6">
        <v>84877.87</v>
      </c>
      <c r="F44" s="6">
        <v>84877.87</v>
      </c>
      <c r="G44" s="6">
        <f t="shared" si="1"/>
        <v>941122.13</v>
      </c>
    </row>
    <row r="45" spans="1:7" x14ac:dyDescent="0.2">
      <c r="A45" s="37" t="s">
        <v>50</v>
      </c>
      <c r="B45" s="6">
        <v>32000</v>
      </c>
      <c r="C45" s="6">
        <v>238000</v>
      </c>
      <c r="D45" s="6">
        <f t="shared" si="0"/>
        <v>270000</v>
      </c>
      <c r="E45" s="6">
        <v>249566.81</v>
      </c>
      <c r="F45" s="6">
        <v>249566.81</v>
      </c>
      <c r="G45" s="6">
        <f t="shared" si="1"/>
        <v>20433.190000000002</v>
      </c>
    </row>
    <row r="46" spans="1:7" x14ac:dyDescent="0.2">
      <c r="A46" s="37" t="s">
        <v>51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</row>
    <row r="47" spans="1:7" x14ac:dyDescent="0.2">
      <c r="A47" s="37" t="s">
        <v>52</v>
      </c>
      <c r="B47" s="6">
        <v>100000</v>
      </c>
      <c r="C47" s="6">
        <v>3718212.49</v>
      </c>
      <c r="D47" s="6">
        <f t="shared" si="0"/>
        <v>3818212.49</v>
      </c>
      <c r="E47" s="6">
        <v>2918000.01</v>
      </c>
      <c r="F47" s="6">
        <v>2918000.01</v>
      </c>
      <c r="G47" s="6">
        <f t="shared" si="1"/>
        <v>900212.48000000045</v>
      </c>
    </row>
    <row r="48" spans="1:7" x14ac:dyDescent="0.2">
      <c r="A48" s="37" t="s">
        <v>53</v>
      </c>
      <c r="B48" s="6">
        <v>0</v>
      </c>
      <c r="C48" s="6">
        <v>250000</v>
      </c>
      <c r="D48" s="6">
        <f t="shared" si="0"/>
        <v>250000</v>
      </c>
      <c r="E48" s="6">
        <v>0</v>
      </c>
      <c r="F48" s="6">
        <v>0</v>
      </c>
      <c r="G48" s="6">
        <f t="shared" si="1"/>
        <v>250000</v>
      </c>
    </row>
    <row r="49" spans="1:7" x14ac:dyDescent="0.2">
      <c r="A49" s="37" t="s">
        <v>54</v>
      </c>
      <c r="B49" s="6">
        <v>90317</v>
      </c>
      <c r="C49" s="6">
        <v>40000</v>
      </c>
      <c r="D49" s="6">
        <f t="shared" si="0"/>
        <v>130317</v>
      </c>
      <c r="E49" s="6">
        <v>0</v>
      </c>
      <c r="F49" s="6">
        <v>0</v>
      </c>
      <c r="G49" s="6">
        <f t="shared" si="1"/>
        <v>130317</v>
      </c>
    </row>
    <row r="50" spans="1:7" x14ac:dyDescent="0.2">
      <c r="A50" s="37" t="s">
        <v>55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</row>
    <row r="51" spans="1:7" x14ac:dyDescent="0.2">
      <c r="A51" s="37" t="s">
        <v>56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</row>
    <row r="52" spans="1:7" x14ac:dyDescent="0.2">
      <c r="A52" s="37" t="s">
        <v>57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</row>
    <row r="53" spans="1:7" x14ac:dyDescent="0.2">
      <c r="A53" s="21" t="s">
        <v>58</v>
      </c>
      <c r="B53" s="23">
        <f>SUM(B54:B56)</f>
        <v>22411326.670000002</v>
      </c>
      <c r="C53" s="23">
        <f>SUM(C54:C56)</f>
        <v>64048165.539999999</v>
      </c>
      <c r="D53" s="23">
        <f t="shared" si="0"/>
        <v>86459492.210000008</v>
      </c>
      <c r="E53" s="23">
        <f>SUM(E54:E56)</f>
        <v>15909629.09</v>
      </c>
      <c r="F53" s="23">
        <f>SUM(F54:F56)</f>
        <v>15909629.09</v>
      </c>
      <c r="G53" s="23">
        <f t="shared" si="1"/>
        <v>70549863.120000005</v>
      </c>
    </row>
    <row r="54" spans="1:7" x14ac:dyDescent="0.2">
      <c r="A54" s="37" t="s">
        <v>59</v>
      </c>
      <c r="B54" s="6">
        <v>22361326.670000002</v>
      </c>
      <c r="C54" s="6">
        <v>64044042.369999997</v>
      </c>
      <c r="D54" s="6">
        <f t="shared" si="0"/>
        <v>86405369.039999992</v>
      </c>
      <c r="E54" s="6">
        <v>15905505.93</v>
      </c>
      <c r="F54" s="6">
        <v>15905505.93</v>
      </c>
      <c r="G54" s="6">
        <f t="shared" si="1"/>
        <v>70499863.109999985</v>
      </c>
    </row>
    <row r="55" spans="1:7" x14ac:dyDescent="0.2">
      <c r="A55" s="37" t="s">
        <v>60</v>
      </c>
      <c r="B55" s="6">
        <v>50000</v>
      </c>
      <c r="C55" s="6">
        <v>0</v>
      </c>
      <c r="D55" s="6">
        <f t="shared" si="0"/>
        <v>50000</v>
      </c>
      <c r="E55" s="6">
        <v>0</v>
      </c>
      <c r="F55" s="6">
        <v>0</v>
      </c>
      <c r="G55" s="6">
        <f t="shared" si="1"/>
        <v>50000</v>
      </c>
    </row>
    <row r="56" spans="1:7" x14ac:dyDescent="0.2">
      <c r="A56" s="37" t="s">
        <v>61</v>
      </c>
      <c r="B56" s="6">
        <v>0</v>
      </c>
      <c r="C56" s="6">
        <v>4123.17</v>
      </c>
      <c r="D56" s="6">
        <f t="shared" si="0"/>
        <v>4123.17</v>
      </c>
      <c r="E56" s="6">
        <v>4123.16</v>
      </c>
      <c r="F56" s="6">
        <v>4123.16</v>
      </c>
      <c r="G56" s="6">
        <f t="shared" si="1"/>
        <v>1.0000000000218279E-2</v>
      </c>
    </row>
    <row r="57" spans="1:7" x14ac:dyDescent="0.2">
      <c r="A57" s="21" t="s">
        <v>62</v>
      </c>
      <c r="B57" s="23">
        <f>SUM(B58:B64)</f>
        <v>0</v>
      </c>
      <c r="C57" s="23">
        <f>SUM(C58:C64)</f>
        <v>0</v>
      </c>
      <c r="D57" s="23">
        <f t="shared" si="0"/>
        <v>0</v>
      </c>
      <c r="E57" s="23">
        <f>SUM(E58:E64)</f>
        <v>0</v>
      </c>
      <c r="F57" s="23">
        <f>SUM(F58:F64)</f>
        <v>0</v>
      </c>
      <c r="G57" s="23">
        <f t="shared" si="1"/>
        <v>0</v>
      </c>
    </row>
    <row r="58" spans="1:7" x14ac:dyDescent="0.2">
      <c r="A58" s="37" t="s">
        <v>63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</row>
    <row r="59" spans="1:7" x14ac:dyDescent="0.2">
      <c r="A59" s="37" t="s">
        <v>64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</row>
    <row r="60" spans="1:7" x14ac:dyDescent="0.2">
      <c r="A60" s="37" t="s">
        <v>65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</row>
    <row r="61" spans="1:7" x14ac:dyDescent="0.2">
      <c r="A61" s="37" t="s">
        <v>66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</row>
    <row r="62" spans="1:7" x14ac:dyDescent="0.2">
      <c r="A62" s="37" t="s">
        <v>67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</row>
    <row r="63" spans="1:7" x14ac:dyDescent="0.2">
      <c r="A63" s="37" t="s">
        <v>68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</row>
    <row r="64" spans="1:7" x14ac:dyDescent="0.2">
      <c r="A64" s="37" t="s">
        <v>69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</row>
    <row r="65" spans="1:7" x14ac:dyDescent="0.2">
      <c r="A65" s="21" t="s">
        <v>70</v>
      </c>
      <c r="B65" s="23">
        <f>SUM(B66:B68)</f>
        <v>0</v>
      </c>
      <c r="C65" s="23">
        <f>SUM(C66:C68)</f>
        <v>0</v>
      </c>
      <c r="D65" s="23">
        <f t="shared" si="0"/>
        <v>0</v>
      </c>
      <c r="E65" s="23">
        <f>SUM(E66:E68)</f>
        <v>0</v>
      </c>
      <c r="F65" s="23">
        <f>SUM(F66:F68)</f>
        <v>0</v>
      </c>
      <c r="G65" s="23">
        <f t="shared" si="1"/>
        <v>0</v>
      </c>
    </row>
    <row r="66" spans="1:7" x14ac:dyDescent="0.2">
      <c r="A66" s="37" t="s">
        <v>71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</row>
    <row r="67" spans="1:7" x14ac:dyDescent="0.2">
      <c r="A67" s="37" t="s">
        <v>72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</row>
    <row r="68" spans="1:7" x14ac:dyDescent="0.2">
      <c r="A68" s="37" t="s">
        <v>73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</row>
    <row r="69" spans="1:7" x14ac:dyDescent="0.2">
      <c r="A69" s="21" t="s">
        <v>74</v>
      </c>
      <c r="B69" s="23">
        <f>SUM(B70:B76)</f>
        <v>0</v>
      </c>
      <c r="C69" s="23">
        <f>SUM(C70:C76)</f>
        <v>0</v>
      </c>
      <c r="D69" s="23">
        <f t="shared" si="0"/>
        <v>0</v>
      </c>
      <c r="E69" s="23">
        <f>SUM(E70:E76)</f>
        <v>0</v>
      </c>
      <c r="F69" s="23">
        <f>SUM(F70:F76)</f>
        <v>0</v>
      </c>
      <c r="G69" s="23">
        <f t="shared" si="1"/>
        <v>0</v>
      </c>
    </row>
    <row r="70" spans="1:7" x14ac:dyDescent="0.2">
      <c r="A70" s="37" t="s">
        <v>75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</row>
    <row r="71" spans="1:7" x14ac:dyDescent="0.2">
      <c r="A71" s="37" t="s">
        <v>76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</row>
    <row r="72" spans="1:7" x14ac:dyDescent="0.2">
      <c r="A72" s="37" t="s">
        <v>77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</row>
    <row r="73" spans="1:7" x14ac:dyDescent="0.2">
      <c r="A73" s="37" t="s">
        <v>78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</row>
    <row r="74" spans="1:7" x14ac:dyDescent="0.2">
      <c r="A74" s="37" t="s">
        <v>79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</row>
    <row r="75" spans="1:7" x14ac:dyDescent="0.2">
      <c r="A75" s="37" t="s">
        <v>80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</row>
    <row r="76" spans="1:7" x14ac:dyDescent="0.2">
      <c r="A76" s="38" t="s">
        <v>81</v>
      </c>
      <c r="B76" s="7">
        <v>0</v>
      </c>
      <c r="C76" s="7">
        <v>0</v>
      </c>
      <c r="D76" s="7">
        <f t="shared" si="2"/>
        <v>0</v>
      </c>
      <c r="E76" s="7">
        <v>0</v>
      </c>
      <c r="F76" s="7">
        <v>0</v>
      </c>
      <c r="G76" s="7">
        <f t="shared" si="3"/>
        <v>0</v>
      </c>
    </row>
    <row r="77" spans="1:7" x14ac:dyDescent="0.2">
      <c r="A77" s="39" t="s">
        <v>82</v>
      </c>
      <c r="B77" s="8">
        <f t="shared" ref="B77:G77" si="4">SUM(B5+B13+B23+B33+B43+B53+B57+B65+B69)</f>
        <v>193017248.80000001</v>
      </c>
      <c r="C77" s="8">
        <f t="shared" si="4"/>
        <v>100466556.46000001</v>
      </c>
      <c r="D77" s="8">
        <f t="shared" si="4"/>
        <v>293483805.26000005</v>
      </c>
      <c r="E77" s="8">
        <f t="shared" si="4"/>
        <v>96393827.049999997</v>
      </c>
      <c r="F77" s="8">
        <f t="shared" si="4"/>
        <v>96346506.489999995</v>
      </c>
      <c r="G77" s="8">
        <f t="shared" si="4"/>
        <v>197089978.21000001</v>
      </c>
    </row>
    <row r="79" spans="1:7" x14ac:dyDescent="0.2">
      <c r="A79" s="1" t="s">
        <v>129</v>
      </c>
    </row>
    <row r="82" spans="1:7" x14ac:dyDescent="0.2">
      <c r="A82" s="24"/>
      <c r="B82" s="25"/>
      <c r="C82" s="26"/>
      <c r="D82" s="26"/>
      <c r="E82" s="26"/>
      <c r="F82" s="26"/>
      <c r="G82" s="26"/>
    </row>
    <row r="83" spans="1:7" x14ac:dyDescent="0.2">
      <c r="A83" s="24"/>
      <c r="B83" s="25"/>
      <c r="C83" s="26"/>
      <c r="D83" s="26"/>
      <c r="E83" s="26"/>
      <c r="F83" s="26"/>
      <c r="G83" s="26"/>
    </row>
    <row r="84" spans="1:7" x14ac:dyDescent="0.2">
      <c r="A84" s="24"/>
      <c r="B84" s="25"/>
      <c r="C84" s="26"/>
      <c r="D84" s="26"/>
      <c r="E84" s="26"/>
      <c r="F84" s="26"/>
      <c r="G84" s="26"/>
    </row>
    <row r="85" spans="1:7" x14ac:dyDescent="0.2">
      <c r="A85" s="24"/>
      <c r="B85" s="25"/>
      <c r="C85" s="26"/>
      <c r="D85" s="26"/>
      <c r="E85" s="26"/>
      <c r="F85" s="26"/>
      <c r="G85" s="26"/>
    </row>
    <row r="86" spans="1:7" x14ac:dyDescent="0.2">
      <c r="A86" s="24"/>
      <c r="B86" s="25"/>
      <c r="C86" s="26"/>
      <c r="D86" s="26"/>
      <c r="E86" s="26"/>
      <c r="F86" s="26"/>
      <c r="G86" s="26"/>
    </row>
    <row r="87" spans="1:7" x14ac:dyDescent="0.2">
      <c r="A87" s="24"/>
      <c r="B87" s="25"/>
      <c r="C87" s="26"/>
      <c r="D87" s="26"/>
      <c r="E87" s="26"/>
      <c r="F87" s="26"/>
      <c r="G87" s="26"/>
    </row>
    <row r="88" spans="1:7" x14ac:dyDescent="0.2">
      <c r="A88" s="24"/>
      <c r="B88" s="25"/>
      <c r="C88" s="26"/>
      <c r="D88" s="26"/>
      <c r="E88" s="26"/>
      <c r="F88" s="26"/>
      <c r="G88" s="26"/>
    </row>
    <row r="89" spans="1:7" x14ac:dyDescent="0.2">
      <c r="A89" s="24"/>
      <c r="B89" s="25"/>
      <c r="C89" s="26"/>
      <c r="D89" s="26"/>
      <c r="E89" s="26"/>
      <c r="F89" s="26"/>
      <c r="G89" s="26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showGridLines="0" zoomScaleNormal="100" workbookViewId="0">
      <selection activeCell="I22" sqref="I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33" t="s">
        <v>130</v>
      </c>
      <c r="B1" s="29"/>
      <c r="C1" s="29"/>
      <c r="D1" s="29"/>
      <c r="E1" s="29"/>
      <c r="F1" s="29"/>
      <c r="G1" s="30"/>
    </row>
    <row r="2" spans="1:7" x14ac:dyDescent="0.2">
      <c r="A2" s="34"/>
      <c r="B2" s="17" t="s">
        <v>0</v>
      </c>
      <c r="C2" s="18"/>
      <c r="D2" s="18"/>
      <c r="E2" s="18"/>
      <c r="F2" s="19"/>
      <c r="G2" s="31" t="s">
        <v>1</v>
      </c>
    </row>
    <row r="3" spans="1:7" ht="24.95" customHeight="1" x14ac:dyDescent="0.2">
      <c r="A3" s="3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2"/>
    </row>
    <row r="4" spans="1:7" x14ac:dyDescent="0.2">
      <c r="A4" s="3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/>
      <c r="B5" s="9"/>
      <c r="C5" s="9"/>
      <c r="D5" s="9"/>
      <c r="E5" s="9"/>
      <c r="F5" s="9"/>
      <c r="G5" s="9"/>
    </row>
    <row r="6" spans="1:7" x14ac:dyDescent="0.2">
      <c r="A6" s="40" t="s">
        <v>83</v>
      </c>
      <c r="B6" s="6">
        <v>168810105.13</v>
      </c>
      <c r="C6" s="6">
        <v>31601678.43</v>
      </c>
      <c r="D6" s="6">
        <f>B6+C6</f>
        <v>200411783.56</v>
      </c>
      <c r="E6" s="6">
        <v>77198753.269999996</v>
      </c>
      <c r="F6" s="6">
        <v>77151432.709999993</v>
      </c>
      <c r="G6" s="6">
        <f>D6-E6</f>
        <v>123213030.29000001</v>
      </c>
    </row>
    <row r="7" spans="1:7" x14ac:dyDescent="0.2">
      <c r="A7" s="40"/>
      <c r="B7" s="10"/>
      <c r="C7" s="10"/>
      <c r="D7" s="10"/>
      <c r="E7" s="10"/>
      <c r="F7" s="10"/>
      <c r="G7" s="10"/>
    </row>
    <row r="8" spans="1:7" x14ac:dyDescent="0.2">
      <c r="A8" s="40" t="s">
        <v>84</v>
      </c>
      <c r="B8" s="6">
        <v>24207143.670000002</v>
      </c>
      <c r="C8" s="6">
        <v>68864878.030000001</v>
      </c>
      <c r="D8" s="6">
        <f>B8+C8</f>
        <v>93072021.700000003</v>
      </c>
      <c r="E8" s="6">
        <v>19195073.780000001</v>
      </c>
      <c r="F8" s="6">
        <v>19195073.780000001</v>
      </c>
      <c r="G8" s="6">
        <f>D8-E8</f>
        <v>73876947.920000002</v>
      </c>
    </row>
    <row r="9" spans="1:7" x14ac:dyDescent="0.2">
      <c r="A9" s="40"/>
      <c r="B9" s="10"/>
      <c r="C9" s="10"/>
      <c r="D9" s="10"/>
      <c r="E9" s="10"/>
      <c r="F9" s="10"/>
      <c r="G9" s="10"/>
    </row>
    <row r="10" spans="1:7" x14ac:dyDescent="0.2">
      <c r="A10" s="40" t="s">
        <v>85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40"/>
      <c r="B11" s="10"/>
      <c r="C11" s="10"/>
      <c r="D11" s="10"/>
      <c r="E11" s="10"/>
      <c r="F11" s="10"/>
      <c r="G11" s="10"/>
    </row>
    <row r="12" spans="1:7" x14ac:dyDescent="0.2">
      <c r="A12" s="40" t="s">
        <v>43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40"/>
      <c r="B13" s="10"/>
      <c r="C13" s="10"/>
      <c r="D13" s="10"/>
      <c r="E13" s="10"/>
      <c r="F13" s="10"/>
      <c r="G13" s="10"/>
    </row>
    <row r="14" spans="1:7" x14ac:dyDescent="0.2">
      <c r="A14" s="40" t="s">
        <v>71</v>
      </c>
      <c r="B14" s="7">
        <v>0</v>
      </c>
      <c r="C14" s="7">
        <v>0</v>
      </c>
      <c r="D14" s="7">
        <f>B14+C14</f>
        <v>0</v>
      </c>
      <c r="E14" s="7">
        <v>0</v>
      </c>
      <c r="F14" s="7">
        <v>0</v>
      </c>
      <c r="G14" s="7">
        <f>D14-E14</f>
        <v>0</v>
      </c>
    </row>
    <row r="15" spans="1:7" x14ac:dyDescent="0.2">
      <c r="A15" s="41"/>
      <c r="B15" s="11"/>
      <c r="C15" s="11"/>
      <c r="D15" s="11"/>
      <c r="E15" s="11"/>
      <c r="F15" s="11"/>
      <c r="G15" s="11"/>
    </row>
    <row r="16" spans="1:7" x14ac:dyDescent="0.2">
      <c r="A16" s="42" t="s">
        <v>82</v>
      </c>
      <c r="B16" s="8">
        <v>193017248.80000001</v>
      </c>
      <c r="C16" s="8">
        <v>100466556.46000001</v>
      </c>
      <c r="D16" s="8">
        <v>293483805.25999999</v>
      </c>
      <c r="E16" s="8">
        <v>96393827.049999997</v>
      </c>
      <c r="F16" s="8">
        <v>96346506.489999995</v>
      </c>
      <c r="G16" s="8">
        <v>197089978.21000001</v>
      </c>
    </row>
    <row r="17" spans="1:7" x14ac:dyDescent="0.2">
      <c r="A17" s="1" t="s">
        <v>129</v>
      </c>
    </row>
    <row r="19" spans="1:7" x14ac:dyDescent="0.2">
      <c r="A19" s="27"/>
    </row>
    <row r="20" spans="1:7" x14ac:dyDescent="0.2">
      <c r="A20" s="27"/>
    </row>
    <row r="21" spans="1:7" x14ac:dyDescent="0.2">
      <c r="A21" s="27"/>
    </row>
    <row r="23" spans="1:7" x14ac:dyDescent="0.2">
      <c r="A23" s="24"/>
      <c r="B23" s="25"/>
      <c r="C23" s="26"/>
      <c r="D23" s="26"/>
      <c r="E23" s="26"/>
      <c r="F23" s="26"/>
      <c r="G23" s="26"/>
    </row>
    <row r="24" spans="1:7" x14ac:dyDescent="0.2">
      <c r="A24" s="24"/>
      <c r="B24" s="25"/>
      <c r="C24" s="26"/>
      <c r="D24" s="26"/>
      <c r="E24" s="26"/>
      <c r="F24" s="26"/>
      <c r="G24" s="26"/>
    </row>
    <row r="25" spans="1:7" x14ac:dyDescent="0.2">
      <c r="A25" s="24"/>
      <c r="B25" s="25"/>
      <c r="C25" s="26"/>
      <c r="D25" s="26"/>
      <c r="E25" s="26"/>
      <c r="F25" s="26"/>
      <c r="G25" s="26"/>
    </row>
    <row r="26" spans="1:7" x14ac:dyDescent="0.2">
      <c r="A26" s="24"/>
      <c r="B26" s="25"/>
      <c r="C26" s="26"/>
      <c r="D26" s="26"/>
      <c r="E26" s="26"/>
      <c r="F26" s="26"/>
      <c r="G26" s="26"/>
    </row>
    <row r="27" spans="1:7" x14ac:dyDescent="0.2">
      <c r="A27" s="24"/>
      <c r="B27" s="25"/>
      <c r="C27" s="26"/>
      <c r="D27" s="26"/>
      <c r="E27" s="26"/>
      <c r="F27" s="26"/>
      <c r="G27" s="26"/>
    </row>
    <row r="28" spans="1:7" x14ac:dyDescent="0.2">
      <c r="A28" s="24"/>
      <c r="B28" s="25"/>
      <c r="C28" s="26"/>
      <c r="D28" s="26"/>
      <c r="E28" s="26"/>
      <c r="F28" s="26"/>
      <c r="G28" s="26"/>
    </row>
    <row r="29" spans="1:7" x14ac:dyDescent="0.2">
      <c r="A29" s="24"/>
      <c r="B29" s="25"/>
      <c r="C29" s="26"/>
      <c r="D29" s="26"/>
      <c r="E29" s="26"/>
      <c r="F29" s="26"/>
      <c r="G29" s="26"/>
    </row>
    <row r="30" spans="1:7" x14ac:dyDescent="0.2">
      <c r="A30" s="24"/>
      <c r="B30" s="25"/>
      <c r="C30" s="26"/>
      <c r="D30" s="26"/>
      <c r="E30" s="26"/>
      <c r="F30" s="26"/>
      <c r="G30" s="26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5"/>
  <sheetViews>
    <sheetView showGridLines="0" topLeftCell="A52" zoomScaleNormal="100" workbookViewId="0">
      <selection activeCell="A63" sqref="A63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3" t="s">
        <v>133</v>
      </c>
      <c r="B1" s="29"/>
      <c r="C1" s="29"/>
      <c r="D1" s="29"/>
      <c r="E1" s="29"/>
      <c r="F1" s="29"/>
      <c r="G1" s="30"/>
    </row>
    <row r="2" spans="1:7" x14ac:dyDescent="0.2">
      <c r="A2" s="43"/>
      <c r="B2" s="44"/>
      <c r="C2" s="44"/>
      <c r="D2" s="44"/>
      <c r="E2" s="44"/>
      <c r="F2" s="44"/>
      <c r="G2" s="45"/>
    </row>
    <row r="3" spans="1:7" x14ac:dyDescent="0.2">
      <c r="A3" s="34"/>
      <c r="B3" s="17" t="s">
        <v>0</v>
      </c>
      <c r="C3" s="18"/>
      <c r="D3" s="18"/>
      <c r="E3" s="18"/>
      <c r="F3" s="19"/>
      <c r="G3" s="31" t="s">
        <v>1</v>
      </c>
    </row>
    <row r="4" spans="1:7" ht="24.95" customHeight="1" x14ac:dyDescent="0.2">
      <c r="A4" s="35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2"/>
    </row>
    <row r="5" spans="1:7" x14ac:dyDescent="0.2">
      <c r="A5" s="3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35"/>
      <c r="B6" s="28"/>
      <c r="C6" s="28"/>
      <c r="D6" s="28"/>
      <c r="E6" s="28"/>
      <c r="F6" s="28"/>
      <c r="G6" s="28"/>
    </row>
    <row r="7" spans="1:7" x14ac:dyDescent="0.2">
      <c r="A7" s="46" t="s">
        <v>134</v>
      </c>
      <c r="B7" s="6">
        <v>889870.18</v>
      </c>
      <c r="C7" s="6">
        <v>29999.99</v>
      </c>
      <c r="D7" s="6">
        <f>B7+C7</f>
        <v>919870.17</v>
      </c>
      <c r="E7" s="6">
        <v>411559.26</v>
      </c>
      <c r="F7" s="6">
        <v>411559.26</v>
      </c>
      <c r="G7" s="6">
        <f>D7-E7</f>
        <v>508310.91000000003</v>
      </c>
    </row>
    <row r="8" spans="1:7" x14ac:dyDescent="0.2">
      <c r="A8" s="46" t="s">
        <v>135</v>
      </c>
      <c r="B8" s="6">
        <v>821432.77</v>
      </c>
      <c r="C8" s="6">
        <v>10000</v>
      </c>
      <c r="D8" s="6">
        <f t="shared" ref="D8:D45" si="0">B8+C8</f>
        <v>831432.77</v>
      </c>
      <c r="E8" s="6">
        <v>363861.49</v>
      </c>
      <c r="F8" s="6">
        <v>363861.49</v>
      </c>
      <c r="G8" s="6">
        <f t="shared" ref="G8:G45" si="1">D8-E8</f>
        <v>467571.28</v>
      </c>
    </row>
    <row r="9" spans="1:7" x14ac:dyDescent="0.2">
      <c r="A9" s="46" t="s">
        <v>136</v>
      </c>
      <c r="B9" s="6">
        <v>3721005.23</v>
      </c>
      <c r="C9" s="6">
        <v>28000</v>
      </c>
      <c r="D9" s="6">
        <f t="shared" si="0"/>
        <v>3749005.23</v>
      </c>
      <c r="E9" s="6">
        <v>1632001.96</v>
      </c>
      <c r="F9" s="6">
        <v>1632001.96</v>
      </c>
      <c r="G9" s="6">
        <f t="shared" si="1"/>
        <v>2117003.27</v>
      </c>
    </row>
    <row r="10" spans="1:7" x14ac:dyDescent="0.2">
      <c r="A10" s="46" t="s">
        <v>137</v>
      </c>
      <c r="B10" s="6">
        <v>27944181.539999999</v>
      </c>
      <c r="C10" s="6">
        <v>10994252</v>
      </c>
      <c r="D10" s="6">
        <f t="shared" si="0"/>
        <v>38938433.539999999</v>
      </c>
      <c r="E10" s="6">
        <v>16480404.68</v>
      </c>
      <c r="F10" s="6">
        <v>16480404.68</v>
      </c>
      <c r="G10" s="6">
        <f t="shared" si="1"/>
        <v>22458028.859999999</v>
      </c>
    </row>
    <row r="11" spans="1:7" x14ac:dyDescent="0.2">
      <c r="A11" s="46" t="s">
        <v>138</v>
      </c>
      <c r="B11" s="6">
        <v>635507.78</v>
      </c>
      <c r="C11" s="6">
        <v>0</v>
      </c>
      <c r="D11" s="6">
        <f t="shared" si="0"/>
        <v>635507.78</v>
      </c>
      <c r="E11" s="6">
        <v>375460.72</v>
      </c>
      <c r="F11" s="6">
        <v>375460.72</v>
      </c>
      <c r="G11" s="6">
        <f t="shared" si="1"/>
        <v>260047.06000000006</v>
      </c>
    </row>
    <row r="12" spans="1:7" x14ac:dyDescent="0.2">
      <c r="A12" s="46" t="s">
        <v>139</v>
      </c>
      <c r="B12" s="6">
        <v>1578129.48</v>
      </c>
      <c r="C12" s="6">
        <v>28000</v>
      </c>
      <c r="D12" s="6">
        <f t="shared" si="0"/>
        <v>1606129.48</v>
      </c>
      <c r="E12" s="6">
        <v>410073.23</v>
      </c>
      <c r="F12" s="6">
        <v>410073.23</v>
      </c>
      <c r="G12" s="6">
        <f t="shared" si="1"/>
        <v>1196056.25</v>
      </c>
    </row>
    <row r="13" spans="1:7" x14ac:dyDescent="0.2">
      <c r="A13" s="46" t="s">
        <v>140</v>
      </c>
      <c r="B13" s="6">
        <v>3612345.13</v>
      </c>
      <c r="C13" s="6">
        <v>161000</v>
      </c>
      <c r="D13" s="6">
        <f t="shared" si="0"/>
        <v>3773345.13</v>
      </c>
      <c r="E13" s="6">
        <v>1083612.79</v>
      </c>
      <c r="F13" s="6">
        <v>1083612.79</v>
      </c>
      <c r="G13" s="6">
        <f t="shared" si="1"/>
        <v>2689732.34</v>
      </c>
    </row>
    <row r="14" spans="1:7" x14ac:dyDescent="0.2">
      <c r="A14" s="46" t="s">
        <v>141</v>
      </c>
      <c r="B14" s="6">
        <v>2237864.65</v>
      </c>
      <c r="C14" s="6">
        <v>60000</v>
      </c>
      <c r="D14" s="6">
        <f t="shared" si="0"/>
        <v>2297864.65</v>
      </c>
      <c r="E14" s="6">
        <v>830189.6</v>
      </c>
      <c r="F14" s="6">
        <v>830189.6</v>
      </c>
      <c r="G14" s="6">
        <f t="shared" si="1"/>
        <v>1467675.0499999998</v>
      </c>
    </row>
    <row r="15" spans="1:7" x14ac:dyDescent="0.2">
      <c r="A15" s="46" t="s">
        <v>142</v>
      </c>
      <c r="B15" s="6">
        <v>1278843.26</v>
      </c>
      <c r="C15" s="6">
        <v>4000</v>
      </c>
      <c r="D15" s="6">
        <f t="shared" si="0"/>
        <v>1282843.26</v>
      </c>
      <c r="E15" s="6">
        <v>494955.82</v>
      </c>
      <c r="F15" s="6">
        <v>494955.82</v>
      </c>
      <c r="G15" s="6">
        <f t="shared" si="1"/>
        <v>787887.44</v>
      </c>
    </row>
    <row r="16" spans="1:7" x14ac:dyDescent="0.2">
      <c r="A16" s="46" t="s">
        <v>143</v>
      </c>
      <c r="B16" s="6">
        <v>1140088.1399999999</v>
      </c>
      <c r="C16" s="6">
        <v>10000</v>
      </c>
      <c r="D16" s="6">
        <f t="shared" si="0"/>
        <v>1150088.1399999999</v>
      </c>
      <c r="E16" s="6">
        <v>372921.65</v>
      </c>
      <c r="F16" s="6">
        <v>372921.65</v>
      </c>
      <c r="G16" s="6">
        <f t="shared" si="1"/>
        <v>777166.48999999987</v>
      </c>
    </row>
    <row r="17" spans="1:7" x14ac:dyDescent="0.2">
      <c r="A17" s="46" t="s">
        <v>144</v>
      </c>
      <c r="B17" s="6">
        <v>32595275.899999999</v>
      </c>
      <c r="C17" s="6">
        <v>73526694.379999995</v>
      </c>
      <c r="D17" s="6">
        <f t="shared" si="0"/>
        <v>106121970.28</v>
      </c>
      <c r="E17" s="6">
        <v>22711129.530000001</v>
      </c>
      <c r="F17" s="6">
        <v>22711129.530000001</v>
      </c>
      <c r="G17" s="6">
        <f t="shared" si="1"/>
        <v>83410840.75</v>
      </c>
    </row>
    <row r="18" spans="1:7" x14ac:dyDescent="0.2">
      <c r="A18" s="46" t="s">
        <v>145</v>
      </c>
      <c r="B18" s="6">
        <v>1833292.27</v>
      </c>
      <c r="C18" s="6">
        <v>43000</v>
      </c>
      <c r="D18" s="6">
        <f t="shared" si="0"/>
        <v>1876292.27</v>
      </c>
      <c r="E18" s="6">
        <v>624025.81999999995</v>
      </c>
      <c r="F18" s="6">
        <v>624025.81999999995</v>
      </c>
      <c r="G18" s="6">
        <f t="shared" si="1"/>
        <v>1252266.4500000002</v>
      </c>
    </row>
    <row r="19" spans="1:7" x14ac:dyDescent="0.2">
      <c r="A19" s="46" t="s">
        <v>146</v>
      </c>
      <c r="B19" s="6">
        <v>10117265.58</v>
      </c>
      <c r="C19" s="6">
        <v>3758212.49</v>
      </c>
      <c r="D19" s="6">
        <f t="shared" si="0"/>
        <v>13875478.07</v>
      </c>
      <c r="E19" s="6">
        <v>8735984.1600000001</v>
      </c>
      <c r="F19" s="6">
        <v>8718663.5999999996</v>
      </c>
      <c r="G19" s="6">
        <f t="shared" si="1"/>
        <v>5139493.91</v>
      </c>
    </row>
    <row r="20" spans="1:7" x14ac:dyDescent="0.2">
      <c r="A20" s="46" t="s">
        <v>147</v>
      </c>
      <c r="B20" s="6">
        <v>16698224.539999999</v>
      </c>
      <c r="C20" s="6">
        <v>0</v>
      </c>
      <c r="D20" s="6">
        <f t="shared" si="0"/>
        <v>16698224.539999999</v>
      </c>
      <c r="E20" s="6">
        <v>8862139.9900000002</v>
      </c>
      <c r="F20" s="6">
        <v>8862139.9900000002</v>
      </c>
      <c r="G20" s="6">
        <f t="shared" si="1"/>
        <v>7836084.5499999989</v>
      </c>
    </row>
    <row r="21" spans="1:7" x14ac:dyDescent="0.2">
      <c r="A21" s="46" t="s">
        <v>148</v>
      </c>
      <c r="B21" s="6">
        <v>2378770.73</v>
      </c>
      <c r="C21" s="6">
        <v>400000</v>
      </c>
      <c r="D21" s="6">
        <f t="shared" si="0"/>
        <v>2778770.73</v>
      </c>
      <c r="E21" s="6">
        <v>930965.78</v>
      </c>
      <c r="F21" s="6">
        <v>930965.78</v>
      </c>
      <c r="G21" s="6">
        <f t="shared" si="1"/>
        <v>1847804.95</v>
      </c>
    </row>
    <row r="22" spans="1:7" x14ac:dyDescent="0.2">
      <c r="A22" s="46" t="s">
        <v>149</v>
      </c>
      <c r="B22" s="6">
        <v>946859.56</v>
      </c>
      <c r="C22" s="6">
        <v>0</v>
      </c>
      <c r="D22" s="6">
        <f t="shared" si="0"/>
        <v>946859.56</v>
      </c>
      <c r="E22" s="6">
        <v>268125.55</v>
      </c>
      <c r="F22" s="6">
        <v>268125.55</v>
      </c>
      <c r="G22" s="6">
        <f t="shared" si="1"/>
        <v>678734.01</v>
      </c>
    </row>
    <row r="23" spans="1:7" x14ac:dyDescent="0.2">
      <c r="A23" s="46" t="s">
        <v>150</v>
      </c>
      <c r="B23" s="6">
        <v>1729737.87</v>
      </c>
      <c r="C23" s="6">
        <v>0</v>
      </c>
      <c r="D23" s="6">
        <f t="shared" si="0"/>
        <v>1729737.87</v>
      </c>
      <c r="E23" s="6">
        <v>252871.08</v>
      </c>
      <c r="F23" s="6">
        <v>252871.08</v>
      </c>
      <c r="G23" s="6">
        <f t="shared" si="1"/>
        <v>1476866.79</v>
      </c>
    </row>
    <row r="24" spans="1:7" x14ac:dyDescent="0.2">
      <c r="A24" s="46" t="s">
        <v>151</v>
      </c>
      <c r="B24" s="6">
        <v>463003.97</v>
      </c>
      <c r="C24" s="6">
        <v>0</v>
      </c>
      <c r="D24" s="6">
        <f t="shared" si="0"/>
        <v>463003.97</v>
      </c>
      <c r="E24" s="6">
        <v>143262.9</v>
      </c>
      <c r="F24" s="6">
        <v>143262.9</v>
      </c>
      <c r="G24" s="6">
        <f t="shared" si="1"/>
        <v>319741.06999999995</v>
      </c>
    </row>
    <row r="25" spans="1:7" x14ac:dyDescent="0.2">
      <c r="A25" s="46" t="s">
        <v>152</v>
      </c>
      <c r="B25" s="6">
        <v>19973084.52</v>
      </c>
      <c r="C25" s="6">
        <v>-1348954.36</v>
      </c>
      <c r="D25" s="6">
        <f t="shared" si="0"/>
        <v>18624130.16</v>
      </c>
      <c r="E25" s="6">
        <v>8075200.29</v>
      </c>
      <c r="F25" s="6">
        <v>8075200.29</v>
      </c>
      <c r="G25" s="6">
        <f t="shared" si="1"/>
        <v>10548929.870000001</v>
      </c>
    </row>
    <row r="26" spans="1:7" x14ac:dyDescent="0.2">
      <c r="A26" s="46" t="s">
        <v>153</v>
      </c>
      <c r="B26" s="6">
        <v>477575.92</v>
      </c>
      <c r="C26" s="6">
        <v>0</v>
      </c>
      <c r="D26" s="6">
        <f t="shared" si="0"/>
        <v>477575.92</v>
      </c>
      <c r="E26" s="6">
        <v>146796.56</v>
      </c>
      <c r="F26" s="6">
        <v>146796.56</v>
      </c>
      <c r="G26" s="6">
        <f t="shared" si="1"/>
        <v>330779.36</v>
      </c>
    </row>
    <row r="27" spans="1:7" x14ac:dyDescent="0.2">
      <c r="A27" s="46" t="s">
        <v>154</v>
      </c>
      <c r="B27" s="6">
        <v>1470960.26</v>
      </c>
      <c r="C27" s="6">
        <v>-135000</v>
      </c>
      <c r="D27" s="6">
        <f t="shared" si="0"/>
        <v>1335960.26</v>
      </c>
      <c r="E27" s="6">
        <v>307124.46000000002</v>
      </c>
      <c r="F27" s="6">
        <v>307124.46000000002</v>
      </c>
      <c r="G27" s="6">
        <f t="shared" si="1"/>
        <v>1028835.8</v>
      </c>
    </row>
    <row r="28" spans="1:7" x14ac:dyDescent="0.2">
      <c r="A28" s="46" t="s">
        <v>155</v>
      </c>
      <c r="B28" s="6">
        <v>369501.4</v>
      </c>
      <c r="C28" s="6">
        <v>35000</v>
      </c>
      <c r="D28" s="6">
        <f t="shared" si="0"/>
        <v>404501.4</v>
      </c>
      <c r="E28" s="6">
        <v>131254.84</v>
      </c>
      <c r="F28" s="6">
        <v>131254.84</v>
      </c>
      <c r="G28" s="6">
        <f t="shared" si="1"/>
        <v>273246.56000000006</v>
      </c>
    </row>
    <row r="29" spans="1:7" x14ac:dyDescent="0.2">
      <c r="A29" s="46" t="s">
        <v>156</v>
      </c>
      <c r="B29" s="6">
        <v>515000</v>
      </c>
      <c r="C29" s="6">
        <v>0</v>
      </c>
      <c r="D29" s="6">
        <f t="shared" si="0"/>
        <v>515000</v>
      </c>
      <c r="E29" s="6">
        <v>202500</v>
      </c>
      <c r="F29" s="6">
        <v>202500</v>
      </c>
      <c r="G29" s="6">
        <f t="shared" si="1"/>
        <v>312500</v>
      </c>
    </row>
    <row r="30" spans="1:7" x14ac:dyDescent="0.2">
      <c r="A30" s="46" t="s">
        <v>157</v>
      </c>
      <c r="B30" s="6">
        <v>1046680.96</v>
      </c>
      <c r="C30" s="6">
        <v>35000</v>
      </c>
      <c r="D30" s="6">
        <f t="shared" si="0"/>
        <v>1081680.96</v>
      </c>
      <c r="E30" s="6">
        <v>255232.62</v>
      </c>
      <c r="F30" s="6">
        <v>255232.62</v>
      </c>
      <c r="G30" s="6">
        <f t="shared" si="1"/>
        <v>826448.34</v>
      </c>
    </row>
    <row r="31" spans="1:7" x14ac:dyDescent="0.2">
      <c r="A31" s="46" t="s">
        <v>158</v>
      </c>
      <c r="B31" s="6">
        <v>3546387.86</v>
      </c>
      <c r="C31" s="6">
        <v>5000</v>
      </c>
      <c r="D31" s="6">
        <f t="shared" si="0"/>
        <v>3551387.86</v>
      </c>
      <c r="E31" s="6">
        <v>1181047.67</v>
      </c>
      <c r="F31" s="6">
        <v>1181047.67</v>
      </c>
      <c r="G31" s="6">
        <f t="shared" si="1"/>
        <v>2370340.19</v>
      </c>
    </row>
    <row r="32" spans="1:7" x14ac:dyDescent="0.2">
      <c r="A32" s="46" t="s">
        <v>159</v>
      </c>
      <c r="B32" s="6">
        <v>470530.55</v>
      </c>
      <c r="C32" s="6">
        <v>40000</v>
      </c>
      <c r="D32" s="6">
        <f t="shared" si="0"/>
        <v>510530.55</v>
      </c>
      <c r="E32" s="6">
        <v>194063.54</v>
      </c>
      <c r="F32" s="6">
        <v>194063.54</v>
      </c>
      <c r="G32" s="6">
        <f t="shared" si="1"/>
        <v>316467.01</v>
      </c>
    </row>
    <row r="33" spans="1:7" x14ac:dyDescent="0.2">
      <c r="A33" s="46" t="s">
        <v>160</v>
      </c>
      <c r="B33" s="6">
        <v>1309603.52</v>
      </c>
      <c r="C33" s="6">
        <v>10000</v>
      </c>
      <c r="D33" s="6">
        <f t="shared" si="0"/>
        <v>1319603.52</v>
      </c>
      <c r="E33" s="6">
        <v>543037.69999999995</v>
      </c>
      <c r="F33" s="6">
        <v>543037.69999999995</v>
      </c>
      <c r="G33" s="6">
        <f t="shared" si="1"/>
        <v>776565.82000000007</v>
      </c>
    </row>
    <row r="34" spans="1:7" x14ac:dyDescent="0.2">
      <c r="A34" s="46" t="s">
        <v>161</v>
      </c>
      <c r="B34" s="6">
        <v>798799.9</v>
      </c>
      <c r="C34" s="6">
        <v>5000</v>
      </c>
      <c r="D34" s="6">
        <f t="shared" si="0"/>
        <v>803799.9</v>
      </c>
      <c r="E34" s="6">
        <v>336883.03</v>
      </c>
      <c r="F34" s="6">
        <v>336883.03</v>
      </c>
      <c r="G34" s="6">
        <f t="shared" si="1"/>
        <v>466916.87</v>
      </c>
    </row>
    <row r="35" spans="1:7" x14ac:dyDescent="0.2">
      <c r="A35" s="46" t="s">
        <v>162</v>
      </c>
      <c r="B35" s="6">
        <v>3229660.11</v>
      </c>
      <c r="C35" s="6">
        <v>40500</v>
      </c>
      <c r="D35" s="6">
        <f t="shared" si="0"/>
        <v>3270160.11</v>
      </c>
      <c r="E35" s="6">
        <v>679415.15</v>
      </c>
      <c r="F35" s="6">
        <v>679415.15</v>
      </c>
      <c r="G35" s="6">
        <f t="shared" si="1"/>
        <v>2590744.96</v>
      </c>
    </row>
    <row r="36" spans="1:7" x14ac:dyDescent="0.2">
      <c r="A36" s="46" t="s">
        <v>163</v>
      </c>
      <c r="B36" s="6">
        <v>4171550.16</v>
      </c>
      <c r="C36" s="6">
        <v>4413120</v>
      </c>
      <c r="D36" s="6">
        <f t="shared" si="0"/>
        <v>8584670.1600000001</v>
      </c>
      <c r="E36" s="6">
        <v>986549.5</v>
      </c>
      <c r="F36" s="6">
        <v>956549.5</v>
      </c>
      <c r="G36" s="6">
        <f t="shared" si="1"/>
        <v>7598120.6600000001</v>
      </c>
    </row>
    <row r="37" spans="1:7" x14ac:dyDescent="0.2">
      <c r="A37" s="46" t="s">
        <v>164</v>
      </c>
      <c r="B37" s="6">
        <v>4033249.09</v>
      </c>
      <c r="C37" s="6">
        <v>4281700</v>
      </c>
      <c r="D37" s="6">
        <f t="shared" si="0"/>
        <v>8314949.0899999999</v>
      </c>
      <c r="E37" s="6">
        <v>430131.79</v>
      </c>
      <c r="F37" s="6">
        <v>430131.79</v>
      </c>
      <c r="G37" s="6">
        <f t="shared" si="1"/>
        <v>7884817.2999999998</v>
      </c>
    </row>
    <row r="38" spans="1:7" x14ac:dyDescent="0.2">
      <c r="A38" s="46" t="s">
        <v>165</v>
      </c>
      <c r="B38" s="6">
        <v>3228563.27</v>
      </c>
      <c r="C38" s="6">
        <v>-45000</v>
      </c>
      <c r="D38" s="6">
        <f t="shared" si="0"/>
        <v>3183563.27</v>
      </c>
      <c r="E38" s="6">
        <v>737707.65</v>
      </c>
      <c r="F38" s="6">
        <v>737707.65</v>
      </c>
      <c r="G38" s="6">
        <f t="shared" si="1"/>
        <v>2445855.62</v>
      </c>
    </row>
    <row r="39" spans="1:7" x14ac:dyDescent="0.2">
      <c r="A39" s="46" t="s">
        <v>166</v>
      </c>
      <c r="B39" s="6">
        <v>30764781.350000001</v>
      </c>
      <c r="C39" s="6">
        <v>3876263.36</v>
      </c>
      <c r="D39" s="6">
        <f t="shared" si="0"/>
        <v>34641044.710000001</v>
      </c>
      <c r="E39" s="6">
        <v>15150893.68</v>
      </c>
      <c r="F39" s="6">
        <v>15150893.68</v>
      </c>
      <c r="G39" s="6">
        <f t="shared" si="1"/>
        <v>19490151.030000001</v>
      </c>
    </row>
    <row r="40" spans="1:7" x14ac:dyDescent="0.2">
      <c r="A40" s="46" t="s">
        <v>167</v>
      </c>
      <c r="B40" s="6">
        <v>2987709.14</v>
      </c>
      <c r="C40" s="6">
        <v>43000</v>
      </c>
      <c r="D40" s="6">
        <f t="shared" si="0"/>
        <v>3030709.14</v>
      </c>
      <c r="E40" s="6">
        <v>539899.31999999995</v>
      </c>
      <c r="F40" s="6">
        <v>539899.31999999995</v>
      </c>
      <c r="G40" s="6">
        <f t="shared" si="1"/>
        <v>2490809.8200000003</v>
      </c>
    </row>
    <row r="41" spans="1:7" x14ac:dyDescent="0.2">
      <c r="A41" s="46" t="s">
        <v>168</v>
      </c>
      <c r="B41" s="6">
        <v>2750719.05</v>
      </c>
      <c r="C41" s="6">
        <v>68388.039999999994</v>
      </c>
      <c r="D41" s="6">
        <f t="shared" si="0"/>
        <v>2819107.09</v>
      </c>
      <c r="E41" s="6">
        <v>1027335.82</v>
      </c>
      <c r="F41" s="6">
        <v>1027335.82</v>
      </c>
      <c r="G41" s="6">
        <f t="shared" si="1"/>
        <v>1791771.27</v>
      </c>
    </row>
    <row r="42" spans="1:7" x14ac:dyDescent="0.2">
      <c r="A42" s="46" t="s">
        <v>169</v>
      </c>
      <c r="B42" s="6">
        <v>347157.23</v>
      </c>
      <c r="C42" s="6">
        <v>6504.21</v>
      </c>
      <c r="D42" s="6">
        <f t="shared" si="0"/>
        <v>353661.44</v>
      </c>
      <c r="E42" s="6">
        <v>115899.8</v>
      </c>
      <c r="F42" s="6">
        <v>115899.8</v>
      </c>
      <c r="G42" s="6">
        <f t="shared" si="1"/>
        <v>237761.64</v>
      </c>
    </row>
    <row r="43" spans="1:7" x14ac:dyDescent="0.2">
      <c r="A43" s="46" t="s">
        <v>170</v>
      </c>
      <c r="B43" s="6">
        <v>217704.51</v>
      </c>
      <c r="C43" s="6">
        <v>10000</v>
      </c>
      <c r="D43" s="6">
        <f t="shared" si="0"/>
        <v>227704.51</v>
      </c>
      <c r="E43" s="6">
        <v>82830.37</v>
      </c>
      <c r="F43" s="6">
        <v>82830.37</v>
      </c>
      <c r="G43" s="6">
        <f t="shared" si="1"/>
        <v>144874.14000000001</v>
      </c>
    </row>
    <row r="44" spans="1:7" x14ac:dyDescent="0.2">
      <c r="A44" s="46" t="s">
        <v>171</v>
      </c>
      <c r="B44" s="6">
        <v>166310.96</v>
      </c>
      <c r="C44" s="6">
        <v>13745.08</v>
      </c>
      <c r="D44" s="6">
        <f t="shared" si="0"/>
        <v>180056.03999999998</v>
      </c>
      <c r="E44" s="6">
        <v>93168.65</v>
      </c>
      <c r="F44" s="6">
        <v>93168.65</v>
      </c>
      <c r="G44" s="6">
        <f t="shared" si="1"/>
        <v>86887.389999999985</v>
      </c>
    </row>
    <row r="45" spans="1:7" x14ac:dyDescent="0.2">
      <c r="A45" s="46" t="s">
        <v>172</v>
      </c>
      <c r="B45" s="6">
        <v>520020.46</v>
      </c>
      <c r="C45" s="6">
        <v>59131.27</v>
      </c>
      <c r="D45" s="6">
        <f t="shared" si="0"/>
        <v>579151.73</v>
      </c>
      <c r="E45" s="6">
        <v>193308.6</v>
      </c>
      <c r="F45" s="6">
        <v>193308.6</v>
      </c>
      <c r="G45" s="6">
        <f t="shared" si="1"/>
        <v>385843.13</v>
      </c>
    </row>
    <row r="46" spans="1:7" x14ac:dyDescent="0.2">
      <c r="A46" s="46"/>
      <c r="B46" s="6"/>
      <c r="C46" s="6"/>
      <c r="D46" s="6"/>
      <c r="E46" s="6"/>
      <c r="F46" s="6"/>
      <c r="G46" s="6"/>
    </row>
    <row r="47" spans="1:7" x14ac:dyDescent="0.2">
      <c r="A47" s="47" t="s">
        <v>82</v>
      </c>
      <c r="B47" s="12">
        <v>193017248.80000007</v>
      </c>
      <c r="C47" s="12">
        <v>100466556.45999998</v>
      </c>
      <c r="D47" s="12">
        <v>293483805.26000005</v>
      </c>
      <c r="E47" s="12">
        <v>96393827.050000027</v>
      </c>
      <c r="F47" s="12">
        <v>96346506.490000024</v>
      </c>
      <c r="G47" s="12">
        <v>197089978.21000001</v>
      </c>
    </row>
    <row r="50" spans="1:7" ht="45" customHeight="1" x14ac:dyDescent="0.2">
      <c r="A50" s="33" t="s">
        <v>131</v>
      </c>
      <c r="B50" s="29"/>
      <c r="C50" s="29"/>
      <c r="D50" s="29"/>
      <c r="E50" s="29"/>
      <c r="F50" s="29"/>
      <c r="G50" s="30"/>
    </row>
    <row r="51" spans="1:7" x14ac:dyDescent="0.2">
      <c r="A51" s="2"/>
      <c r="B51" s="48"/>
      <c r="C51" s="48"/>
      <c r="D51" s="48"/>
      <c r="E51" s="48"/>
      <c r="F51" s="48"/>
      <c r="G51" s="49"/>
    </row>
    <row r="52" spans="1:7" x14ac:dyDescent="0.2">
      <c r="A52" s="34"/>
      <c r="B52" s="17" t="s">
        <v>0</v>
      </c>
      <c r="C52" s="18"/>
      <c r="D52" s="18"/>
      <c r="E52" s="18"/>
      <c r="F52" s="19"/>
      <c r="G52" s="31" t="s">
        <v>1</v>
      </c>
    </row>
    <row r="53" spans="1:7" ht="22.5" x14ac:dyDescent="0.2">
      <c r="A53" s="35" t="s">
        <v>2</v>
      </c>
      <c r="B53" s="3" t="s">
        <v>3</v>
      </c>
      <c r="C53" s="3" t="s">
        <v>4</v>
      </c>
      <c r="D53" s="3" t="s">
        <v>5</v>
      </c>
      <c r="E53" s="3" t="s">
        <v>6</v>
      </c>
      <c r="F53" s="3" t="s">
        <v>7</v>
      </c>
      <c r="G53" s="32"/>
    </row>
    <row r="54" spans="1:7" x14ac:dyDescent="0.2">
      <c r="A54" s="36"/>
      <c r="B54" s="4">
        <v>1</v>
      </c>
      <c r="C54" s="4">
        <v>2</v>
      </c>
      <c r="D54" s="4" t="s">
        <v>8</v>
      </c>
      <c r="E54" s="4">
        <v>4</v>
      </c>
      <c r="F54" s="4">
        <v>5</v>
      </c>
      <c r="G54" s="4" t="s">
        <v>9</v>
      </c>
    </row>
    <row r="55" spans="1:7" x14ac:dyDescent="0.2">
      <c r="A55" s="50"/>
      <c r="B55" s="13"/>
      <c r="C55" s="13"/>
      <c r="D55" s="13"/>
      <c r="E55" s="13"/>
      <c r="F55" s="13"/>
      <c r="G55" s="13"/>
    </row>
    <row r="56" spans="1:7" x14ac:dyDescent="0.2">
      <c r="A56" s="20" t="s">
        <v>86</v>
      </c>
      <c r="B56" s="6">
        <v>0</v>
      </c>
      <c r="C56" s="6">
        <v>0</v>
      </c>
      <c r="D56" s="6">
        <f>B56+C56</f>
        <v>0</v>
      </c>
      <c r="E56" s="6">
        <v>0</v>
      </c>
      <c r="F56" s="6">
        <v>0</v>
      </c>
      <c r="G56" s="6">
        <f>D56-E56</f>
        <v>0</v>
      </c>
    </row>
    <row r="57" spans="1:7" x14ac:dyDescent="0.2">
      <c r="A57" s="20" t="s">
        <v>87</v>
      </c>
      <c r="B57" s="6">
        <v>0</v>
      </c>
      <c r="C57" s="6">
        <v>0</v>
      </c>
      <c r="D57" s="6">
        <f t="shared" ref="D57:D59" si="2">B57+C57</f>
        <v>0</v>
      </c>
      <c r="E57" s="6">
        <v>0</v>
      </c>
      <c r="F57" s="6">
        <v>0</v>
      </c>
      <c r="G57" s="6">
        <f t="shared" ref="G57:G59" si="3">D57-E57</f>
        <v>0</v>
      </c>
    </row>
    <row r="58" spans="1:7" x14ac:dyDescent="0.2">
      <c r="A58" s="20" t="s">
        <v>88</v>
      </c>
      <c r="B58" s="6">
        <v>0</v>
      </c>
      <c r="C58" s="6">
        <v>0</v>
      </c>
      <c r="D58" s="6">
        <f t="shared" si="2"/>
        <v>0</v>
      </c>
      <c r="E58" s="6">
        <v>0</v>
      </c>
      <c r="F58" s="6">
        <v>0</v>
      </c>
      <c r="G58" s="6">
        <f t="shared" si="3"/>
        <v>0</v>
      </c>
    </row>
    <row r="59" spans="1:7" x14ac:dyDescent="0.2">
      <c r="A59" s="20" t="s">
        <v>89</v>
      </c>
      <c r="B59" s="6">
        <v>0</v>
      </c>
      <c r="C59" s="6">
        <v>0</v>
      </c>
      <c r="D59" s="6">
        <f t="shared" si="2"/>
        <v>0</v>
      </c>
      <c r="E59" s="6">
        <v>0</v>
      </c>
      <c r="F59" s="6">
        <v>0</v>
      </c>
      <c r="G59" s="6">
        <f t="shared" si="3"/>
        <v>0</v>
      </c>
    </row>
    <row r="60" spans="1:7" x14ac:dyDescent="0.2">
      <c r="A60" s="2"/>
      <c r="B60" s="15"/>
      <c r="C60" s="15"/>
      <c r="D60" s="15"/>
      <c r="E60" s="15"/>
      <c r="F60" s="15"/>
      <c r="G60" s="15"/>
    </row>
    <row r="61" spans="1:7" x14ac:dyDescent="0.2">
      <c r="A61" s="47" t="s">
        <v>82</v>
      </c>
      <c r="B61" s="12"/>
      <c r="C61" s="12"/>
      <c r="D61" s="12"/>
      <c r="E61" s="12"/>
      <c r="F61" s="12"/>
      <c r="G61" s="12"/>
    </row>
    <row r="64" spans="1:7" ht="45" customHeight="1" x14ac:dyDescent="0.2">
      <c r="A64" s="33" t="s">
        <v>132</v>
      </c>
      <c r="B64" s="29"/>
      <c r="C64" s="29"/>
      <c r="D64" s="29"/>
      <c r="E64" s="29"/>
      <c r="F64" s="29"/>
      <c r="G64" s="30"/>
    </row>
    <row r="65" spans="1:7" x14ac:dyDescent="0.2">
      <c r="A65" s="34"/>
      <c r="B65" s="17" t="s">
        <v>0</v>
      </c>
      <c r="C65" s="18"/>
      <c r="D65" s="18"/>
      <c r="E65" s="18"/>
      <c r="F65" s="19"/>
      <c r="G65" s="31" t="s">
        <v>1</v>
      </c>
    </row>
    <row r="66" spans="1:7" ht="22.5" x14ac:dyDescent="0.2">
      <c r="A66" s="35" t="s">
        <v>2</v>
      </c>
      <c r="B66" s="3" t="s">
        <v>3</v>
      </c>
      <c r="C66" s="3" t="s">
        <v>4</v>
      </c>
      <c r="D66" s="3" t="s">
        <v>5</v>
      </c>
      <c r="E66" s="3" t="s">
        <v>6</v>
      </c>
      <c r="F66" s="3" t="s">
        <v>7</v>
      </c>
      <c r="G66" s="32"/>
    </row>
    <row r="67" spans="1:7" x14ac:dyDescent="0.2">
      <c r="A67" s="36"/>
      <c r="B67" s="4">
        <v>1</v>
      </c>
      <c r="C67" s="4">
        <v>2</v>
      </c>
      <c r="D67" s="4" t="s">
        <v>8</v>
      </c>
      <c r="E67" s="4">
        <v>4</v>
      </c>
      <c r="F67" s="4">
        <v>5</v>
      </c>
      <c r="G67" s="4" t="s">
        <v>9</v>
      </c>
    </row>
    <row r="68" spans="1:7" x14ac:dyDescent="0.2">
      <c r="A68" s="50"/>
      <c r="B68" s="13"/>
      <c r="C68" s="13"/>
      <c r="D68" s="13"/>
      <c r="E68" s="13"/>
      <c r="F68" s="13"/>
      <c r="G68" s="13"/>
    </row>
    <row r="69" spans="1:7" ht="22.5" x14ac:dyDescent="0.2">
      <c r="A69" s="51" t="s">
        <v>90</v>
      </c>
      <c r="B69" s="6">
        <v>0</v>
      </c>
      <c r="C69" s="6">
        <v>0</v>
      </c>
      <c r="D69" s="6">
        <f t="shared" ref="D69" si="4">B69+C69</f>
        <v>0</v>
      </c>
      <c r="E69" s="6">
        <v>0</v>
      </c>
      <c r="F69" s="6">
        <v>0</v>
      </c>
      <c r="G69" s="6">
        <f t="shared" ref="G69" si="5">D69-E69</f>
        <v>0</v>
      </c>
    </row>
    <row r="70" spans="1:7" x14ac:dyDescent="0.2">
      <c r="A70" s="51"/>
      <c r="B70" s="14"/>
      <c r="C70" s="14"/>
      <c r="D70" s="14"/>
      <c r="E70" s="14"/>
      <c r="F70" s="14"/>
      <c r="G70" s="14"/>
    </row>
    <row r="71" spans="1:7" x14ac:dyDescent="0.2">
      <c r="A71" s="51" t="s">
        <v>91</v>
      </c>
      <c r="B71" s="6">
        <v>0</v>
      </c>
      <c r="C71" s="6">
        <v>0</v>
      </c>
      <c r="D71" s="6">
        <f t="shared" ref="D71" si="6">B71+C71</f>
        <v>0</v>
      </c>
      <c r="E71" s="6">
        <v>0</v>
      </c>
      <c r="F71" s="6">
        <v>0</v>
      </c>
      <c r="G71" s="6">
        <f t="shared" ref="G71" si="7">D71-E71</f>
        <v>0</v>
      </c>
    </row>
    <row r="72" spans="1:7" x14ac:dyDescent="0.2">
      <c r="A72" s="51"/>
      <c r="B72" s="14"/>
      <c r="C72" s="14"/>
      <c r="D72" s="14"/>
      <c r="E72" s="14"/>
      <c r="F72" s="14"/>
      <c r="G72" s="14"/>
    </row>
    <row r="73" spans="1:7" ht="22.5" x14ac:dyDescent="0.2">
      <c r="A73" s="51" t="s">
        <v>92</v>
      </c>
      <c r="B73" s="6">
        <v>0</v>
      </c>
      <c r="C73" s="6">
        <v>0</v>
      </c>
      <c r="D73" s="6">
        <f t="shared" ref="D73" si="8">B73+C73</f>
        <v>0</v>
      </c>
      <c r="E73" s="6">
        <v>0</v>
      </c>
      <c r="F73" s="6">
        <v>0</v>
      </c>
      <c r="G73" s="6">
        <f t="shared" ref="G73" si="9">D73-E73</f>
        <v>0</v>
      </c>
    </row>
    <row r="74" spans="1:7" x14ac:dyDescent="0.2">
      <c r="A74" s="51"/>
      <c r="B74" s="14"/>
      <c r="C74" s="14"/>
      <c r="D74" s="14"/>
      <c r="E74" s="14"/>
      <c r="F74" s="14"/>
      <c r="G74" s="14"/>
    </row>
    <row r="75" spans="1:7" ht="22.5" x14ac:dyDescent="0.2">
      <c r="A75" s="51" t="s">
        <v>93</v>
      </c>
      <c r="B75" s="6">
        <v>0</v>
      </c>
      <c r="C75" s="6">
        <v>0</v>
      </c>
      <c r="D75" s="6">
        <f t="shared" ref="D75" si="10">B75+C75</f>
        <v>0</v>
      </c>
      <c r="E75" s="6">
        <v>0</v>
      </c>
      <c r="F75" s="6">
        <v>0</v>
      </c>
      <c r="G75" s="6">
        <f t="shared" ref="G75" si="11">D75-E75</f>
        <v>0</v>
      </c>
    </row>
    <row r="76" spans="1:7" x14ac:dyDescent="0.2">
      <c r="A76" s="51"/>
      <c r="B76" s="14"/>
      <c r="C76" s="14"/>
      <c r="D76" s="14"/>
      <c r="E76" s="14"/>
      <c r="F76" s="14"/>
      <c r="G76" s="14"/>
    </row>
    <row r="77" spans="1:7" ht="22.5" x14ac:dyDescent="0.2">
      <c r="A77" s="51" t="s">
        <v>94</v>
      </c>
      <c r="B77" s="6">
        <v>0</v>
      </c>
      <c r="C77" s="6">
        <v>0</v>
      </c>
      <c r="D77" s="6">
        <f t="shared" ref="D77" si="12">B77+C77</f>
        <v>0</v>
      </c>
      <c r="E77" s="6">
        <v>0</v>
      </c>
      <c r="F77" s="6">
        <v>0</v>
      </c>
      <c r="G77" s="6">
        <f t="shared" ref="G77" si="13">D77-E77</f>
        <v>0</v>
      </c>
    </row>
    <row r="78" spans="1:7" x14ac:dyDescent="0.2">
      <c r="A78" s="51"/>
      <c r="B78" s="14"/>
      <c r="C78" s="14"/>
      <c r="D78" s="14"/>
      <c r="E78" s="14"/>
      <c r="F78" s="14"/>
      <c r="G78" s="14"/>
    </row>
    <row r="79" spans="1:7" ht="22.5" x14ac:dyDescent="0.2">
      <c r="A79" s="51" t="s">
        <v>95</v>
      </c>
      <c r="B79" s="6">
        <v>0</v>
      </c>
      <c r="C79" s="6">
        <v>0</v>
      </c>
      <c r="D79" s="6">
        <f t="shared" ref="D79" si="14">B79+C79</f>
        <v>0</v>
      </c>
      <c r="E79" s="6">
        <v>0</v>
      </c>
      <c r="F79" s="6">
        <v>0</v>
      </c>
      <c r="G79" s="6">
        <f t="shared" ref="G79" si="15">D79-E79</f>
        <v>0</v>
      </c>
    </row>
    <row r="80" spans="1:7" x14ac:dyDescent="0.2">
      <c r="A80" s="51"/>
      <c r="B80" s="14"/>
      <c r="C80" s="14"/>
      <c r="D80" s="14"/>
      <c r="E80" s="14"/>
      <c r="F80" s="14"/>
      <c r="G80" s="14"/>
    </row>
    <row r="81" spans="1:7" x14ac:dyDescent="0.2">
      <c r="A81" s="51" t="s">
        <v>96</v>
      </c>
      <c r="B81" s="6">
        <v>0</v>
      </c>
      <c r="C81" s="6">
        <v>0</v>
      </c>
      <c r="D81" s="6">
        <f t="shared" ref="D81" si="16">B81+C81</f>
        <v>0</v>
      </c>
      <c r="E81" s="6">
        <v>0</v>
      </c>
      <c r="F81" s="6">
        <v>0</v>
      </c>
      <c r="G81" s="6">
        <f t="shared" ref="G81" si="17">D81-E81</f>
        <v>0</v>
      </c>
    </row>
    <row r="82" spans="1:7" x14ac:dyDescent="0.2">
      <c r="A82" s="52"/>
      <c r="B82" s="15"/>
      <c r="C82" s="15"/>
      <c r="D82" s="15"/>
      <c r="E82" s="15"/>
      <c r="F82" s="15"/>
      <c r="G82" s="15"/>
    </row>
    <row r="83" spans="1:7" x14ac:dyDescent="0.2">
      <c r="A83" s="53" t="s">
        <v>82</v>
      </c>
      <c r="B83" s="12">
        <f t="shared" ref="B83:G83" si="18">SUM(B76:B82)</f>
        <v>0</v>
      </c>
      <c r="C83" s="12">
        <f t="shared" si="18"/>
        <v>0</v>
      </c>
      <c r="D83" s="12">
        <f t="shared" si="18"/>
        <v>0</v>
      </c>
      <c r="E83" s="12">
        <f t="shared" si="18"/>
        <v>0</v>
      </c>
      <c r="F83" s="12">
        <f t="shared" si="18"/>
        <v>0</v>
      </c>
      <c r="G83" s="12">
        <f t="shared" si="18"/>
        <v>0</v>
      </c>
    </row>
    <row r="85" spans="1:7" x14ac:dyDescent="0.2">
      <c r="A85" s="1" t="s">
        <v>129</v>
      </c>
    </row>
  </sheetData>
  <sheetProtection formatCells="0" formatColumns="0" formatRows="0" insertRows="0" deleteRows="0" autoFilter="0"/>
  <mergeCells count="6">
    <mergeCell ref="G3:G4"/>
    <mergeCell ref="G52:G53"/>
    <mergeCell ref="G65:G66"/>
    <mergeCell ref="A1:G1"/>
    <mergeCell ref="A50:G50"/>
    <mergeCell ref="A64:G64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showGridLines="0" tabSelected="1" topLeftCell="A28" zoomScaleNormal="100" workbookViewId="0">
      <selection activeCell="C48" sqref="C48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3" t="s">
        <v>173</v>
      </c>
      <c r="B1" s="29"/>
      <c r="C1" s="29"/>
      <c r="D1" s="29"/>
      <c r="E1" s="29"/>
      <c r="F1" s="29"/>
      <c r="G1" s="30"/>
    </row>
    <row r="2" spans="1:7" x14ac:dyDescent="0.2">
      <c r="A2" s="34"/>
      <c r="B2" s="17" t="s">
        <v>0</v>
      </c>
      <c r="C2" s="18"/>
      <c r="D2" s="18"/>
      <c r="E2" s="18"/>
      <c r="F2" s="19"/>
      <c r="G2" s="31" t="s">
        <v>1</v>
      </c>
    </row>
    <row r="3" spans="1:7" ht="24.95" customHeight="1" x14ac:dyDescent="0.2">
      <c r="A3" s="35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2"/>
    </row>
    <row r="4" spans="1:7" x14ac:dyDescent="0.2">
      <c r="A4" s="3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54"/>
      <c r="B5" s="5"/>
      <c r="C5" s="5"/>
      <c r="D5" s="5"/>
      <c r="E5" s="5"/>
      <c r="F5" s="5"/>
      <c r="G5" s="5"/>
    </row>
    <row r="6" spans="1:7" x14ac:dyDescent="0.2">
      <c r="A6" s="16" t="s">
        <v>97</v>
      </c>
      <c r="B6" s="23">
        <f t="shared" ref="B6:G6" si="0">SUM(B7:B14)</f>
        <v>106390149.61999999</v>
      </c>
      <c r="C6" s="23">
        <f t="shared" si="0"/>
        <v>13816306.07</v>
      </c>
      <c r="D6" s="23">
        <f t="shared" si="0"/>
        <v>120206455.69</v>
      </c>
      <c r="E6" s="23">
        <f t="shared" si="0"/>
        <v>49147244.560000002</v>
      </c>
      <c r="F6" s="23">
        <f t="shared" si="0"/>
        <v>49147244.560000002</v>
      </c>
      <c r="G6" s="23">
        <f t="shared" si="0"/>
        <v>71059211.13000001</v>
      </c>
    </row>
    <row r="7" spans="1:7" x14ac:dyDescent="0.2">
      <c r="A7" s="55" t="s">
        <v>98</v>
      </c>
      <c r="B7" s="6">
        <v>4542438</v>
      </c>
      <c r="C7" s="6">
        <v>38000</v>
      </c>
      <c r="D7" s="6">
        <f>B7+C7</f>
        <v>4580438</v>
      </c>
      <c r="E7" s="6">
        <v>1995863.45</v>
      </c>
      <c r="F7" s="6">
        <v>1995863.45</v>
      </c>
      <c r="G7" s="6">
        <f>D7-E7</f>
        <v>2584574.5499999998</v>
      </c>
    </row>
    <row r="8" spans="1:7" x14ac:dyDescent="0.2">
      <c r="A8" s="55" t="s">
        <v>99</v>
      </c>
      <c r="B8" s="6">
        <v>643886.88</v>
      </c>
      <c r="C8" s="6">
        <v>13745.08</v>
      </c>
      <c r="D8" s="6">
        <f t="shared" ref="D8:D14" si="1">B8+C8</f>
        <v>657631.96</v>
      </c>
      <c r="E8" s="6">
        <v>239965.21</v>
      </c>
      <c r="F8" s="6">
        <v>239965.21</v>
      </c>
      <c r="G8" s="6">
        <f t="shared" ref="G8:G14" si="2">D8-E8</f>
        <v>417666.75</v>
      </c>
    </row>
    <row r="9" spans="1:7" x14ac:dyDescent="0.2">
      <c r="A9" s="55" t="s">
        <v>100</v>
      </c>
      <c r="B9" s="6">
        <v>36780845.939999998</v>
      </c>
      <c r="C9" s="6">
        <v>11102251.99</v>
      </c>
      <c r="D9" s="6">
        <f t="shared" si="1"/>
        <v>47883097.93</v>
      </c>
      <c r="E9" s="6">
        <v>19486699.829999998</v>
      </c>
      <c r="F9" s="6">
        <v>19486699.829999998</v>
      </c>
      <c r="G9" s="6">
        <f t="shared" si="2"/>
        <v>28396398.100000001</v>
      </c>
    </row>
    <row r="10" spans="1:7" x14ac:dyDescent="0.2">
      <c r="A10" s="55" t="s">
        <v>101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55" t="s">
        <v>102</v>
      </c>
      <c r="B11" s="6">
        <v>7129053.04</v>
      </c>
      <c r="C11" s="6">
        <v>225000</v>
      </c>
      <c r="D11" s="6">
        <f t="shared" si="1"/>
        <v>7354053.04</v>
      </c>
      <c r="E11" s="6">
        <v>2408758.21</v>
      </c>
      <c r="F11" s="6">
        <v>2408758.21</v>
      </c>
      <c r="G11" s="6">
        <f t="shared" si="2"/>
        <v>4945294.83</v>
      </c>
    </row>
    <row r="12" spans="1:7" x14ac:dyDescent="0.2">
      <c r="A12" s="55" t="s">
        <v>103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55" t="s">
        <v>104</v>
      </c>
      <c r="B13" s="6">
        <v>33993344.619999997</v>
      </c>
      <c r="C13" s="6">
        <v>3831263.36</v>
      </c>
      <c r="D13" s="6">
        <f t="shared" si="1"/>
        <v>37824607.979999997</v>
      </c>
      <c r="E13" s="6">
        <v>15888601.33</v>
      </c>
      <c r="F13" s="6">
        <v>15888601.33</v>
      </c>
      <c r="G13" s="6">
        <f t="shared" si="2"/>
        <v>21936006.649999999</v>
      </c>
    </row>
    <row r="14" spans="1:7" x14ac:dyDescent="0.2">
      <c r="A14" s="55" t="s">
        <v>37</v>
      </c>
      <c r="B14" s="6">
        <v>23300581.140000001</v>
      </c>
      <c r="C14" s="6">
        <v>-1393954.36</v>
      </c>
      <c r="D14" s="6">
        <f t="shared" si="1"/>
        <v>21906626.780000001</v>
      </c>
      <c r="E14" s="6">
        <v>9127356.5299999993</v>
      </c>
      <c r="F14" s="6">
        <v>9127356.5299999993</v>
      </c>
      <c r="G14" s="6">
        <f t="shared" si="2"/>
        <v>12779270.250000002</v>
      </c>
    </row>
    <row r="15" spans="1:7" x14ac:dyDescent="0.2">
      <c r="A15" s="56"/>
      <c r="B15" s="6"/>
      <c r="C15" s="6"/>
      <c r="D15" s="6"/>
      <c r="E15" s="6"/>
      <c r="F15" s="6"/>
      <c r="G15" s="6"/>
    </row>
    <row r="16" spans="1:7" x14ac:dyDescent="0.2">
      <c r="A16" s="16" t="s">
        <v>105</v>
      </c>
      <c r="B16" s="23">
        <f t="shared" ref="B16:G16" si="3">SUM(B17:B23)</f>
        <v>75434590.789999992</v>
      </c>
      <c r="C16" s="23">
        <f t="shared" si="3"/>
        <v>77912430.389999986</v>
      </c>
      <c r="D16" s="23">
        <f t="shared" si="3"/>
        <v>153347021.17999998</v>
      </c>
      <c r="E16" s="23">
        <f t="shared" si="3"/>
        <v>45290001.880000003</v>
      </c>
      <c r="F16" s="23">
        <f t="shared" si="3"/>
        <v>45272681.32</v>
      </c>
      <c r="G16" s="23">
        <f t="shared" si="3"/>
        <v>108057019.29999998</v>
      </c>
    </row>
    <row r="17" spans="1:7" x14ac:dyDescent="0.2">
      <c r="A17" s="55" t="s">
        <v>106</v>
      </c>
      <c r="B17" s="6">
        <v>2378770.73</v>
      </c>
      <c r="C17" s="6">
        <v>6050729.1299999999</v>
      </c>
      <c r="D17" s="6">
        <f>B17+C17</f>
        <v>8429499.8599999994</v>
      </c>
      <c r="E17" s="6">
        <v>1157159.01</v>
      </c>
      <c r="F17" s="6">
        <v>1157159.01</v>
      </c>
      <c r="G17" s="6">
        <f t="shared" ref="G17:G23" si="4">D17-E17</f>
        <v>7272340.8499999996</v>
      </c>
    </row>
    <row r="18" spans="1:7" x14ac:dyDescent="0.2">
      <c r="A18" s="55" t="s">
        <v>107</v>
      </c>
      <c r="B18" s="6">
        <v>67329819.799999997</v>
      </c>
      <c r="C18" s="6">
        <v>67749990.239999995</v>
      </c>
      <c r="D18" s="6">
        <f t="shared" ref="D18:D23" si="5">B18+C18</f>
        <v>135079810.03999999</v>
      </c>
      <c r="E18" s="6">
        <v>42253260.950000003</v>
      </c>
      <c r="F18" s="6">
        <v>42235940.390000001</v>
      </c>
      <c r="G18" s="6">
        <f t="shared" si="4"/>
        <v>92826549.089999989</v>
      </c>
    </row>
    <row r="19" spans="1:7" x14ac:dyDescent="0.2">
      <c r="A19" s="55" t="s">
        <v>108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55" t="s">
        <v>109</v>
      </c>
      <c r="B20" s="6">
        <v>4060322.57</v>
      </c>
      <c r="C20" s="6">
        <v>4010575.54</v>
      </c>
      <c r="D20" s="6">
        <f t="shared" si="5"/>
        <v>8070898.1099999994</v>
      </c>
      <c r="E20" s="6">
        <v>1570373.52</v>
      </c>
      <c r="F20" s="6">
        <v>1570373.52</v>
      </c>
      <c r="G20" s="6">
        <f t="shared" si="4"/>
        <v>6500524.5899999999</v>
      </c>
    </row>
    <row r="21" spans="1:7" x14ac:dyDescent="0.2">
      <c r="A21" s="55" t="s">
        <v>110</v>
      </c>
      <c r="B21" s="6">
        <v>262500</v>
      </c>
      <c r="C21" s="6">
        <v>0</v>
      </c>
      <c r="D21" s="6">
        <f t="shared" si="5"/>
        <v>262500</v>
      </c>
      <c r="E21" s="6">
        <v>0</v>
      </c>
      <c r="F21" s="6">
        <v>0</v>
      </c>
      <c r="G21" s="6">
        <f t="shared" si="4"/>
        <v>262500</v>
      </c>
    </row>
    <row r="22" spans="1:7" x14ac:dyDescent="0.2">
      <c r="A22" s="55" t="s">
        <v>111</v>
      </c>
      <c r="B22" s="6">
        <v>683157.23</v>
      </c>
      <c r="C22" s="6">
        <v>6504.21</v>
      </c>
      <c r="D22" s="6">
        <f t="shared" si="5"/>
        <v>689661.43999999994</v>
      </c>
      <c r="E22" s="6">
        <v>115899.8</v>
      </c>
      <c r="F22" s="6">
        <v>115899.8</v>
      </c>
      <c r="G22" s="6">
        <f t="shared" si="4"/>
        <v>573761.6399999999</v>
      </c>
    </row>
    <row r="23" spans="1:7" x14ac:dyDescent="0.2">
      <c r="A23" s="55" t="s">
        <v>112</v>
      </c>
      <c r="B23" s="6">
        <v>720020.46</v>
      </c>
      <c r="C23" s="6">
        <v>94631.27</v>
      </c>
      <c r="D23" s="6">
        <f t="shared" si="5"/>
        <v>814651.73</v>
      </c>
      <c r="E23" s="6">
        <v>193308.6</v>
      </c>
      <c r="F23" s="6">
        <v>193308.6</v>
      </c>
      <c r="G23" s="6">
        <f t="shared" si="4"/>
        <v>621343.13</v>
      </c>
    </row>
    <row r="24" spans="1:7" x14ac:dyDescent="0.2">
      <c r="A24" s="56"/>
      <c r="B24" s="6"/>
      <c r="C24" s="6"/>
      <c r="D24" s="6"/>
      <c r="E24" s="6"/>
      <c r="F24" s="6"/>
      <c r="G24" s="6"/>
    </row>
    <row r="25" spans="1:7" x14ac:dyDescent="0.2">
      <c r="A25" s="16" t="s">
        <v>113</v>
      </c>
      <c r="B25" s="23">
        <f t="shared" ref="B25:G25" si="6">SUM(B26:B34)</f>
        <v>11192508.390000001</v>
      </c>
      <c r="C25" s="23">
        <f t="shared" si="6"/>
        <v>8737820</v>
      </c>
      <c r="D25" s="23">
        <f t="shared" si="6"/>
        <v>19930328.390000001</v>
      </c>
      <c r="E25" s="23">
        <f t="shared" si="6"/>
        <v>1956580.6099999999</v>
      </c>
      <c r="F25" s="23">
        <f t="shared" si="6"/>
        <v>1926580.6099999999</v>
      </c>
      <c r="G25" s="23">
        <f t="shared" si="6"/>
        <v>17973747.780000001</v>
      </c>
    </row>
    <row r="26" spans="1:7" x14ac:dyDescent="0.2">
      <c r="A26" s="55" t="s">
        <v>114</v>
      </c>
      <c r="B26" s="6">
        <v>2987709.14</v>
      </c>
      <c r="C26" s="6">
        <v>43000</v>
      </c>
      <c r="D26" s="6">
        <f>B26+C26</f>
        <v>3030709.14</v>
      </c>
      <c r="E26" s="6">
        <v>539899.31999999995</v>
      </c>
      <c r="F26" s="6">
        <v>539899.31999999995</v>
      </c>
      <c r="G26" s="6">
        <f t="shared" ref="G26:G34" si="7">D26-E26</f>
        <v>2490809.8200000003</v>
      </c>
    </row>
    <row r="27" spans="1:7" x14ac:dyDescent="0.2">
      <c r="A27" s="55" t="s">
        <v>115</v>
      </c>
      <c r="B27" s="6">
        <v>8204799.25</v>
      </c>
      <c r="C27" s="6">
        <v>8694820</v>
      </c>
      <c r="D27" s="6">
        <f t="shared" ref="D27:D34" si="8">B27+C27</f>
        <v>16899619.25</v>
      </c>
      <c r="E27" s="6">
        <v>1416681.29</v>
      </c>
      <c r="F27" s="6">
        <v>1386681.29</v>
      </c>
      <c r="G27" s="6">
        <f t="shared" si="7"/>
        <v>15482937.960000001</v>
      </c>
    </row>
    <row r="28" spans="1:7" x14ac:dyDescent="0.2">
      <c r="A28" s="55" t="s">
        <v>116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55" t="s">
        <v>117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55" t="s">
        <v>118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55" t="s">
        <v>119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55" t="s">
        <v>120</v>
      </c>
      <c r="B32" s="6">
        <v>0</v>
      </c>
      <c r="C32" s="6">
        <v>0</v>
      </c>
      <c r="D32" s="6">
        <f t="shared" si="8"/>
        <v>0</v>
      </c>
      <c r="E32" s="6">
        <v>0</v>
      </c>
      <c r="F32" s="6">
        <v>0</v>
      </c>
      <c r="G32" s="6">
        <f t="shared" si="7"/>
        <v>0</v>
      </c>
    </row>
    <row r="33" spans="1:7" x14ac:dyDescent="0.2">
      <c r="A33" s="55" t="s">
        <v>121</v>
      </c>
      <c r="B33" s="6">
        <v>0</v>
      </c>
      <c r="C33" s="6">
        <v>0</v>
      </c>
      <c r="D33" s="6">
        <f t="shared" si="8"/>
        <v>0</v>
      </c>
      <c r="E33" s="6">
        <v>0</v>
      </c>
      <c r="F33" s="6">
        <v>0</v>
      </c>
      <c r="G33" s="6">
        <f t="shared" si="7"/>
        <v>0</v>
      </c>
    </row>
    <row r="34" spans="1:7" x14ac:dyDescent="0.2">
      <c r="A34" s="55" t="s">
        <v>122</v>
      </c>
      <c r="B34" s="6">
        <v>0</v>
      </c>
      <c r="C34" s="6">
        <v>0</v>
      </c>
      <c r="D34" s="6">
        <f t="shared" si="8"/>
        <v>0</v>
      </c>
      <c r="E34" s="6">
        <v>0</v>
      </c>
      <c r="F34" s="6">
        <v>0</v>
      </c>
      <c r="G34" s="6">
        <f t="shared" si="7"/>
        <v>0</v>
      </c>
    </row>
    <row r="35" spans="1:7" x14ac:dyDescent="0.2">
      <c r="A35" s="56"/>
      <c r="B35" s="6"/>
      <c r="C35" s="6"/>
      <c r="D35" s="6"/>
      <c r="E35" s="6"/>
      <c r="F35" s="6"/>
      <c r="G35" s="6"/>
    </row>
    <row r="36" spans="1:7" x14ac:dyDescent="0.2">
      <c r="A36" s="16" t="s">
        <v>123</v>
      </c>
      <c r="B36" s="23">
        <f t="shared" ref="B36:G36" si="9">SUM(B37:B40)</f>
        <v>0</v>
      </c>
      <c r="C36" s="23">
        <f t="shared" si="9"/>
        <v>0</v>
      </c>
      <c r="D36" s="23">
        <f t="shared" si="9"/>
        <v>0</v>
      </c>
      <c r="E36" s="23">
        <f t="shared" si="9"/>
        <v>0</v>
      </c>
      <c r="F36" s="23">
        <f t="shared" si="9"/>
        <v>0</v>
      </c>
      <c r="G36" s="23">
        <f t="shared" si="9"/>
        <v>0</v>
      </c>
    </row>
    <row r="37" spans="1:7" x14ac:dyDescent="0.2">
      <c r="A37" s="55" t="s">
        <v>124</v>
      </c>
      <c r="B37" s="6">
        <v>0</v>
      </c>
      <c r="C37" s="6">
        <v>0</v>
      </c>
      <c r="D37" s="6">
        <f>B37+C37</f>
        <v>0</v>
      </c>
      <c r="E37" s="6">
        <v>0</v>
      </c>
      <c r="F37" s="6">
        <v>0</v>
      </c>
      <c r="G37" s="6">
        <f t="shared" ref="G37:G40" si="10">D37-E37</f>
        <v>0</v>
      </c>
    </row>
    <row r="38" spans="1:7" ht="22.5" x14ac:dyDescent="0.2">
      <c r="A38" s="55" t="s">
        <v>125</v>
      </c>
      <c r="B38" s="6">
        <v>0</v>
      </c>
      <c r="C38" s="6">
        <v>0</v>
      </c>
      <c r="D38" s="6">
        <f t="shared" ref="D38:D40" si="11">B38+C38</f>
        <v>0</v>
      </c>
      <c r="E38" s="6">
        <v>0</v>
      </c>
      <c r="F38" s="6">
        <v>0</v>
      </c>
      <c r="G38" s="6">
        <f t="shared" si="10"/>
        <v>0</v>
      </c>
    </row>
    <row r="39" spans="1:7" x14ac:dyDescent="0.2">
      <c r="A39" s="55" t="s">
        <v>126</v>
      </c>
      <c r="B39" s="6">
        <v>0</v>
      </c>
      <c r="C39" s="6">
        <v>0</v>
      </c>
      <c r="D39" s="6">
        <f t="shared" si="11"/>
        <v>0</v>
      </c>
      <c r="E39" s="6">
        <v>0</v>
      </c>
      <c r="F39" s="6">
        <v>0</v>
      </c>
      <c r="G39" s="6">
        <f t="shared" si="10"/>
        <v>0</v>
      </c>
    </row>
    <row r="40" spans="1:7" x14ac:dyDescent="0.2">
      <c r="A40" s="55" t="s">
        <v>127</v>
      </c>
      <c r="B40" s="6">
        <v>0</v>
      </c>
      <c r="C40" s="6">
        <v>0</v>
      </c>
      <c r="D40" s="6">
        <f t="shared" si="11"/>
        <v>0</v>
      </c>
      <c r="E40" s="6">
        <v>0</v>
      </c>
      <c r="F40" s="6">
        <v>0</v>
      </c>
      <c r="G40" s="6">
        <f t="shared" si="10"/>
        <v>0</v>
      </c>
    </row>
    <row r="41" spans="1:7" x14ac:dyDescent="0.2">
      <c r="A41" s="56"/>
      <c r="B41" s="6"/>
      <c r="C41" s="6"/>
      <c r="D41" s="6"/>
      <c r="E41" s="6"/>
      <c r="F41" s="6"/>
      <c r="G41" s="6"/>
    </row>
    <row r="42" spans="1:7" x14ac:dyDescent="0.2">
      <c r="A42" s="53" t="s">
        <v>82</v>
      </c>
      <c r="B42" s="12">
        <v>193017248.79999998</v>
      </c>
      <c r="C42" s="12">
        <v>100466556.45999998</v>
      </c>
      <c r="D42" s="12">
        <v>293483805.25999999</v>
      </c>
      <c r="E42" s="12">
        <v>96393827.050000012</v>
      </c>
      <c r="F42" s="12">
        <v>96346506.49000001</v>
      </c>
      <c r="G42" s="12">
        <v>197089978.20999998</v>
      </c>
    </row>
    <row r="44" spans="1:7" x14ac:dyDescent="0.2">
      <c r="A44" s="1" t="s">
        <v>129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CFG!Área_de_impresión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 PC</cp:lastModifiedBy>
  <cp:revision/>
  <cp:lastPrinted>2023-09-06T17:04:17Z</cp:lastPrinted>
  <dcterms:created xsi:type="dcterms:W3CDTF">2014-02-10T03:37:14Z</dcterms:created>
  <dcterms:modified xsi:type="dcterms:W3CDTF">2023-09-06T17:06:48Z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